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" windowWidth="11520" windowHeight="6795" tabRatio="297" activeTab="3"/>
  </bookViews>
  <sheets>
    <sheet name="Foaie2" sheetId="1" r:id="rId1"/>
    <sheet name="Foaie4" sheetId="2" r:id="rId2"/>
    <sheet name="Foaie1" sheetId="3" r:id="rId3"/>
    <sheet name="Foaie3" sheetId="4" r:id="rId4"/>
  </sheets>
  <definedNames>
    <definedName name="_xlnm.Print_Area" localSheetId="3">'Foaie3'!$B$1:$BN$119</definedName>
  </definedNames>
  <calcPr fullCalcOnLoad="1"/>
</workbook>
</file>

<file path=xl/comments2.xml><?xml version="1.0" encoding="utf-8"?>
<comments xmlns="http://schemas.openxmlformats.org/spreadsheetml/2006/main">
  <authors>
    <author>Camelia Teposu</author>
  </authors>
  <commentList>
    <comment ref="D104" authorId="0">
      <text>
        <r>
          <rPr>
            <b/>
            <sz val="8"/>
            <rFont val="Tahoma"/>
            <family val="0"/>
          </rPr>
          <t>Camelia Teposu: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Camelia Teposu</author>
  </authors>
  <commentList>
    <comment ref="D104" authorId="0">
      <text>
        <r>
          <rPr>
            <b/>
            <sz val="8"/>
            <rFont val="Tahoma"/>
            <family val="0"/>
          </rPr>
          <t>Camelia Teposu: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U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<sst xmlns="http://schemas.openxmlformats.org/spreadsheetml/2006/main" count="10832" uniqueCount="2941">
  <si>
    <t>BANC POST -PUCIOASA</t>
  </si>
  <si>
    <t>GIANINA</t>
  </si>
  <si>
    <t>2690602150020</t>
  </si>
  <si>
    <t xml:space="preserve">S.C. GAM-COM S.R.L. </t>
  </si>
  <si>
    <t>9641637/05.11.2001</t>
  </si>
  <si>
    <t>RO29TREZ2715069XXX001700</t>
  </si>
  <si>
    <t>9641637</t>
  </si>
  <si>
    <t>BITA GEORGIANA</t>
  </si>
  <si>
    <t>GEORGIANA</t>
  </si>
  <si>
    <t>CAB. STOMATOLOGIC SI TEHNICA DENTARA SRL (DR.BOGDAN SIMONA)</t>
  </si>
  <si>
    <t>BOGDAN SIMONA</t>
  </si>
  <si>
    <t>BRUMARU DORINEL</t>
  </si>
  <si>
    <t>890596/11.06.2003</t>
  </si>
  <si>
    <t>COM.CORNESTI</t>
  </si>
  <si>
    <t>SAT CATUNU</t>
  </si>
  <si>
    <t>774801/0722468678</t>
  </si>
  <si>
    <t>CERERE</t>
  </si>
  <si>
    <t>1761216151826</t>
  </si>
  <si>
    <t>RO41RZBR0000060004096450</t>
  </si>
  <si>
    <t>RAIFFEISEN BANK-SUC.BUCURESTI</t>
  </si>
  <si>
    <t>SUCURSALA BUCURESTI</t>
  </si>
  <si>
    <t>DORINEL</t>
  </si>
  <si>
    <t>A85222</t>
  </si>
  <si>
    <t>BRUMARU IOANA ADRIANA</t>
  </si>
  <si>
    <t>890065/07.04.2004</t>
  </si>
  <si>
    <t>BRANISTEA</t>
  </si>
  <si>
    <t>2770327083465</t>
  </si>
  <si>
    <t>RO75RZBR0000060004096323</t>
  </si>
  <si>
    <t>IOANA-ADRIANA</t>
  </si>
  <si>
    <t>DB14A00055/31,01,2007</t>
  </si>
  <si>
    <t>A85214</t>
  </si>
  <si>
    <t>125529/01.03.2006</t>
  </si>
  <si>
    <t>S.C. STOMADENT S.R.L.(DR.BURZ DICULESCU ALINA)</t>
  </si>
  <si>
    <t>911818/05.11.2001</t>
  </si>
  <si>
    <t>RO52TREZ2715069XXX001480</t>
  </si>
  <si>
    <t>911818</t>
  </si>
  <si>
    <t>BURZ DICULESCU ALINA</t>
  </si>
  <si>
    <t>ALINA</t>
  </si>
  <si>
    <t>DR.BURZ DICULESCU ALINA - RADIOLOGIE</t>
  </si>
  <si>
    <t>115</t>
  </si>
  <si>
    <t>BUSCA MAGDALENA</t>
  </si>
  <si>
    <t>213246/28.02.2002</t>
  </si>
  <si>
    <t>BEZDEAD</t>
  </si>
  <si>
    <t>2710801151837</t>
  </si>
  <si>
    <t>RO88BPOS16003291145ROL01</t>
  </si>
  <si>
    <t>BANC POST- TARGOVISTE</t>
  </si>
  <si>
    <t>MAGDALENA</t>
  </si>
  <si>
    <t xml:space="preserve">BUSCA VALENTIN            </t>
  </si>
  <si>
    <t>BALENI</t>
  </si>
  <si>
    <t>0722771791</t>
  </si>
  <si>
    <t>1691206451515</t>
  </si>
  <si>
    <t>RO79BPOS16003291147ROL01</t>
  </si>
  <si>
    <t>CNP/ ASISTENT</t>
  </si>
  <si>
    <t>SPECIALITATEA/ASISTENT</t>
  </si>
  <si>
    <t>NR. ASM MEDIC</t>
  </si>
  <si>
    <t>679342</t>
  </si>
  <si>
    <t>679341</t>
  </si>
  <si>
    <t>687388</t>
  </si>
  <si>
    <t>679371</t>
  </si>
  <si>
    <t>609059</t>
  </si>
  <si>
    <t>522544</t>
  </si>
  <si>
    <t>214ADB</t>
  </si>
  <si>
    <t>005180</t>
  </si>
  <si>
    <t>DB0011</t>
  </si>
  <si>
    <t>014572</t>
  </si>
  <si>
    <t>679381</t>
  </si>
  <si>
    <t>DB14A0</t>
  </si>
  <si>
    <t>145939</t>
  </si>
  <si>
    <t>291824</t>
  </si>
  <si>
    <t>005450</t>
  </si>
  <si>
    <t>014662</t>
  </si>
  <si>
    <t>014581</t>
  </si>
  <si>
    <t>014661</t>
  </si>
  <si>
    <t>291819</t>
  </si>
  <si>
    <t>679346</t>
  </si>
  <si>
    <t>600205</t>
  </si>
  <si>
    <t>014649</t>
  </si>
  <si>
    <t>023718</t>
  </si>
  <si>
    <t>609093</t>
  </si>
  <si>
    <t>609002</t>
  </si>
  <si>
    <t>305410</t>
  </si>
  <si>
    <t>014611</t>
  </si>
  <si>
    <t>014562</t>
  </si>
  <si>
    <t>025012</t>
  </si>
  <si>
    <t>006065</t>
  </si>
  <si>
    <t>005177</t>
  </si>
  <si>
    <t>014627</t>
  </si>
  <si>
    <t>005183</t>
  </si>
  <si>
    <t>600202</t>
  </si>
  <si>
    <t>677694</t>
  </si>
  <si>
    <t>609029</t>
  </si>
  <si>
    <t>687258</t>
  </si>
  <si>
    <t>680386</t>
  </si>
  <si>
    <t>029129</t>
  </si>
  <si>
    <t>679310</t>
  </si>
  <si>
    <t>145508</t>
  </si>
  <si>
    <t>609080</t>
  </si>
  <si>
    <t>049644</t>
  </si>
  <si>
    <t>687361</t>
  </si>
  <si>
    <t>609074</t>
  </si>
  <si>
    <t>005174</t>
  </si>
  <si>
    <t>609037</t>
  </si>
  <si>
    <t>609095</t>
  </si>
  <si>
    <t>014574</t>
  </si>
  <si>
    <t>014582</t>
  </si>
  <si>
    <t>309037</t>
  </si>
  <si>
    <t>014645</t>
  </si>
  <si>
    <t>305494</t>
  </si>
  <si>
    <t>679327</t>
  </si>
  <si>
    <t>025013</t>
  </si>
  <si>
    <t>014656</t>
  </si>
  <si>
    <t>014660</t>
  </si>
  <si>
    <t>004367</t>
  </si>
  <si>
    <t>002015</t>
  </si>
  <si>
    <t>679339</t>
  </si>
  <si>
    <t>305328</t>
  </si>
  <si>
    <t>014598</t>
  </si>
  <si>
    <t>014584</t>
  </si>
  <si>
    <t>014555</t>
  </si>
  <si>
    <t>609082</t>
  </si>
  <si>
    <t>014761</t>
  </si>
  <si>
    <t>023548</t>
  </si>
  <si>
    <t>005184</t>
  </si>
  <si>
    <t>305343</t>
  </si>
  <si>
    <t>07,02,2007</t>
  </si>
  <si>
    <t>10,01,2007</t>
  </si>
  <si>
    <t>04,01,2007</t>
  </si>
  <si>
    <t>01,01,2007</t>
  </si>
  <si>
    <t>04,02,2007</t>
  </si>
  <si>
    <t>28,02,2007</t>
  </si>
  <si>
    <t>13,04,2007</t>
  </si>
  <si>
    <t>12,01,2007</t>
  </si>
  <si>
    <t>11,01,2007</t>
  </si>
  <si>
    <t>05,01,2007</t>
  </si>
  <si>
    <t>18,01,2007</t>
  </si>
  <si>
    <t>25,02,2007</t>
  </si>
  <si>
    <t>17,01,2007</t>
  </si>
  <si>
    <t>29,11,2007</t>
  </si>
  <si>
    <t>03,01,2007</t>
  </si>
  <si>
    <t>22,02,2007</t>
  </si>
  <si>
    <t>02,02,2007</t>
  </si>
  <si>
    <t>NR.ASM/MEDIC</t>
  </si>
  <si>
    <t>CNP /MEDIC</t>
  </si>
  <si>
    <t>CERTIFICAT DE MEMBRU/MEDIC</t>
  </si>
  <si>
    <t>DATAIASM/MEDIC</t>
  </si>
  <si>
    <t>VALENTIN</t>
  </si>
  <si>
    <t>CALINESCU NARCISA</t>
  </si>
  <si>
    <t>SUME  CALCULATE</t>
  </si>
  <si>
    <t>216736/06.08.2001</t>
  </si>
  <si>
    <t>8819/06.12.2004</t>
  </si>
  <si>
    <t>V/179 -17.12.2004</t>
  </si>
  <si>
    <t>ULIESTI</t>
  </si>
  <si>
    <t>0723034269</t>
  </si>
  <si>
    <t>2720809441518</t>
  </si>
  <si>
    <t>RO58RNCB5047000117920001</t>
  </si>
  <si>
    <t>NARCISA</t>
  </si>
  <si>
    <t>CANTARAGIU MARIA MONICA</t>
  </si>
  <si>
    <t>0744351118</t>
  </si>
  <si>
    <t>2670916150031</t>
  </si>
  <si>
    <t>RO56BPOS16102533070ROL01</t>
  </si>
  <si>
    <t>BANC POST- PUCIOASA</t>
  </si>
  <si>
    <t>220646/0722646169</t>
  </si>
  <si>
    <t>569395/17.10.2007</t>
  </si>
  <si>
    <t>1089/17.10.2007</t>
  </si>
  <si>
    <t>RO93RNCB0128092892500001</t>
  </si>
  <si>
    <t xml:space="preserve">ALDESCU </t>
  </si>
  <si>
    <t>NICOLETA ALINA</t>
  </si>
  <si>
    <t>A85632</t>
  </si>
  <si>
    <t>687388/03.08.2007</t>
  </si>
  <si>
    <t>BIRZA</t>
  </si>
  <si>
    <t>0051947/16,01,2007</t>
  </si>
  <si>
    <t>RO11BTRL01601202B75020XX</t>
  </si>
  <si>
    <t>0146617/18,01,2007</t>
  </si>
  <si>
    <t>0145516/20,01,2007</t>
  </si>
  <si>
    <t>RO93RNCB2500000458540001</t>
  </si>
  <si>
    <t>0051695/11,01,07/0051696/11,01,07</t>
  </si>
  <si>
    <t>0146273/19,12,2006</t>
  </si>
  <si>
    <t>MARIA-MONICA</t>
  </si>
  <si>
    <t>CAPRARU GEORGE CIPRIAN</t>
  </si>
  <si>
    <t>890081/20,04,2002</t>
  </si>
  <si>
    <t>POIANA</t>
  </si>
  <si>
    <t>0722624014</t>
  </si>
  <si>
    <t>1760812151789</t>
  </si>
  <si>
    <t>RO25CBIT421020956X001000</t>
  </si>
  <si>
    <t>BANCA TIRIAC -SUC.BUCURESTI</t>
  </si>
  <si>
    <t>GEORGE-CIPRIAN</t>
  </si>
  <si>
    <t>CAPRARU MARTA DIANA</t>
  </si>
  <si>
    <t>890483/30,05,2002</t>
  </si>
  <si>
    <t>CORNATELU</t>
  </si>
  <si>
    <t>SAT BOLOVANI</t>
  </si>
  <si>
    <t>0722473602</t>
  </si>
  <si>
    <t>2760821463067</t>
  </si>
  <si>
    <t>RO93CBIT421020957H001000</t>
  </si>
  <si>
    <t>MARTA-DIANA</t>
  </si>
  <si>
    <t>CARUNTU ELENA CAMELIA</t>
  </si>
  <si>
    <t>MORENI</t>
  </si>
  <si>
    <t>REPUBLICII</t>
  </si>
  <si>
    <t>2720309150765</t>
  </si>
  <si>
    <t>BANCA COMERCIALA ROMANA- MORENI</t>
  </si>
  <si>
    <t>SUCURSALA MORENI</t>
  </si>
  <si>
    <t>981/21,09,2007</t>
  </si>
  <si>
    <t>ELENA-CAMELIA</t>
  </si>
  <si>
    <t>CHIRITA GEORGE DRAGOS</t>
  </si>
  <si>
    <t>890434/22.05.2003</t>
  </si>
  <si>
    <t>CORNESTI</t>
  </si>
  <si>
    <t>0723245491</t>
  </si>
  <si>
    <t>1770504424548</t>
  </si>
  <si>
    <t>RO94RZBR0000060004099764</t>
  </si>
  <si>
    <t>RAIFFEISEN BANK -CALEA MOSILOR, BUCURESTI</t>
  </si>
  <si>
    <t>CALEA MOSILOR, BUCURESTI</t>
  </si>
  <si>
    <t>GEORGE-DRAGOS</t>
  </si>
  <si>
    <t>A85343</t>
  </si>
  <si>
    <t>CIUREA ELENA</t>
  </si>
  <si>
    <t>2430711150754</t>
  </si>
  <si>
    <t>RO34RNCB0131007985210001</t>
  </si>
  <si>
    <t>RO91BPOS16203234496ROL01</t>
  </si>
  <si>
    <t>BANC POST- MORENI</t>
  </si>
  <si>
    <t>ELENA</t>
  </si>
  <si>
    <t>05.07.2007</t>
  </si>
  <si>
    <t>225610/15.102007</t>
  </si>
  <si>
    <t>CIURLAU AURORA</t>
  </si>
  <si>
    <t>361925/07.03.2001</t>
  </si>
  <si>
    <t>9341/31.01.2005</t>
  </si>
  <si>
    <t>IV/216 -16.12.2004</t>
  </si>
  <si>
    <t>NUCET</t>
  </si>
  <si>
    <t>0724424949</t>
  </si>
  <si>
    <t>25.10.2007</t>
  </si>
  <si>
    <t>02.02.2007</t>
  </si>
  <si>
    <t>07.12.2007</t>
  </si>
  <si>
    <t>NUMERE CRT.</t>
  </si>
  <si>
    <t>NR CRT.SEP</t>
  </si>
  <si>
    <t>322553/07.12.2007</t>
  </si>
  <si>
    <t>05.12.2007</t>
  </si>
  <si>
    <t>363481\02.02.2006</t>
  </si>
  <si>
    <t>130455/23.01.2005</t>
  </si>
  <si>
    <t>15.12.2005</t>
  </si>
  <si>
    <t>27.11.2007</t>
  </si>
  <si>
    <t>953573/13.04.2006</t>
  </si>
  <si>
    <t>05.05.2005</t>
  </si>
  <si>
    <t>361732/29.08.2006</t>
  </si>
  <si>
    <t>1185/11.2007</t>
  </si>
  <si>
    <t>0145820/25,01,2007/0146347/25,01,2007</t>
  </si>
  <si>
    <t>2700627151820</t>
  </si>
  <si>
    <t>RO89RZBR0000060004186378</t>
  </si>
  <si>
    <t>RAIFFEISEN BANK - TARGOVISTE</t>
  </si>
  <si>
    <t>AURORA</t>
  </si>
  <si>
    <t>COCORU IULIA</t>
  </si>
  <si>
    <t>BUTIMANU</t>
  </si>
  <si>
    <t>0740185082</t>
  </si>
  <si>
    <t>2540307400170</t>
  </si>
  <si>
    <t>DRAGULIN  FELICIA</t>
  </si>
  <si>
    <t>RO97RZBR0000060004105918</t>
  </si>
  <si>
    <t>AGENTIA IANCULUI, SECTOR 2, BUCURESTI</t>
  </si>
  <si>
    <t>IULIA</t>
  </si>
  <si>
    <t>COJOCARU LAURA CORINA</t>
  </si>
  <si>
    <t>VULCANA-BAI</t>
  </si>
  <si>
    <t>TRIM. I</t>
  </si>
  <si>
    <t>2701111151792</t>
  </si>
  <si>
    <t>trim I imp.la 3</t>
  </si>
  <si>
    <t>RO03RNCB2500000273130001</t>
  </si>
  <si>
    <t>BANCA COMERCIALA ROMANA- TARGOVISTE</t>
  </si>
  <si>
    <t>LAURA-CORINA</t>
  </si>
  <si>
    <t>COJOCARU MARIA</t>
  </si>
  <si>
    <t>109/07.07.1999</t>
  </si>
  <si>
    <t>9297/21.01.2005</t>
  </si>
  <si>
    <t>V/58 -17.12.2004</t>
  </si>
  <si>
    <t>VOINESTI</t>
  </si>
  <si>
    <t>2460222151785</t>
  </si>
  <si>
    <t>RO19RZBR0000060004113724</t>
  </si>
  <si>
    <t>RAIFFEISEN BANK- TARGOVISTE</t>
  </si>
  <si>
    <t>MARIA</t>
  </si>
  <si>
    <t>CONSTANTINESCU DAN</t>
  </si>
  <si>
    <t>395/26,01,2000</t>
  </si>
  <si>
    <t>8195/07.09.2004</t>
  </si>
  <si>
    <t>IV/315 -16.12.2004</t>
  </si>
  <si>
    <t>GURA FOII</t>
  </si>
  <si>
    <t>0744665254</t>
  </si>
  <si>
    <t>1440309400071</t>
  </si>
  <si>
    <t>RO71RZBR0000060004124719</t>
  </si>
  <si>
    <t>D</t>
  </si>
  <si>
    <t>953700/20,11,1999</t>
  </si>
  <si>
    <t>12226/18,12,2006</t>
  </si>
  <si>
    <t>0051802/05,01,2007</t>
  </si>
  <si>
    <t>43688/09,01,07/43632/10,01,07</t>
  </si>
  <si>
    <t>DB0011/04,01,2007</t>
  </si>
  <si>
    <t>0145728/13,01,07/145729/21,01,07</t>
  </si>
  <si>
    <t>609033/08,01,07/600290/04,12,06</t>
  </si>
  <si>
    <t>145939/09,01,07/145937/19,01,07</t>
  </si>
  <si>
    <t>145449/17,03,06/145450/17,03,06</t>
  </si>
  <si>
    <t>SUCURSALA CRANGASI, BUCURESTI.</t>
  </si>
  <si>
    <t>0146110/24,01,07/2833040/05,12,06</t>
  </si>
  <si>
    <t>679371/19,01,07/679369/19,01,07/679372/19,01,07/679379/20,0,07</t>
  </si>
  <si>
    <t>679381/01,01,2007</t>
  </si>
  <si>
    <t>291824/04,02,2007</t>
  </si>
  <si>
    <t>679346/28,02,2007</t>
  </si>
  <si>
    <t>01476113/24,01,2007</t>
  </si>
  <si>
    <t>BANCA COMERCIALA ROMANA - CRANGASI, BUCURESTI</t>
  </si>
  <si>
    <t>609093/10,01,2007</t>
  </si>
  <si>
    <t>RAIFFEISEN BANK- AGENTIA MOSILOR, BUCURESTI</t>
  </si>
  <si>
    <t>DAN</t>
  </si>
  <si>
    <t xml:space="preserve">CONSTANTINESCU DIANA </t>
  </si>
  <si>
    <t>361572/28.12.1999</t>
  </si>
  <si>
    <t>2490427151780</t>
  </si>
  <si>
    <t>RO70RZBR0000060004041123</t>
  </si>
  <si>
    <t>DIANA</t>
  </si>
  <si>
    <t>092746</t>
  </si>
  <si>
    <t>CONSTANTINESCU DIANA VICTORIA</t>
  </si>
  <si>
    <t>III/99 -15.12.2004</t>
  </si>
  <si>
    <t>NUME</t>
  </si>
  <si>
    <t>2690317293204</t>
  </si>
  <si>
    <t>RO76BPOS16003291374ROL01</t>
  </si>
  <si>
    <t xml:space="preserve">SOCIETATEA CIVILA MEDICALA " CAROL DAVILA" - </t>
  </si>
  <si>
    <t>DIANA-VICTORIA</t>
  </si>
  <si>
    <t>CRUCEANU ALEXANDRU</t>
  </si>
  <si>
    <t>890467/20.05.2004</t>
  </si>
  <si>
    <t>FINTA</t>
  </si>
  <si>
    <t>0744362252</t>
  </si>
  <si>
    <t>1760920151821</t>
  </si>
  <si>
    <t>RO97RZBR0000060004858250</t>
  </si>
  <si>
    <t>AVIATOR NEGEL BL1 SC C AP1</t>
  </si>
  <si>
    <t>RO29TREZ2715069XX001700</t>
  </si>
  <si>
    <t>TRANSILVANIA TARGOVISTE</t>
  </si>
  <si>
    <t>RO47BTRLRONCRT0256357201</t>
  </si>
  <si>
    <t>AVRAM IANCU 16 BL25 D AP63</t>
  </si>
  <si>
    <t>RO52TREZ271506XXX001480</t>
  </si>
  <si>
    <t>valentin_aldea@yahoo.com</t>
  </si>
  <si>
    <t>ADRESA E- MAIL</t>
  </si>
  <si>
    <t>doinaanghelescu62@gmail.com</t>
  </si>
  <si>
    <t>ivanelena99@yahoo.com</t>
  </si>
  <si>
    <t>giani.birza@gmail.com</t>
  </si>
  <si>
    <t>bita.georgiana@yahoo.com</t>
  </si>
  <si>
    <t>centrulmedicalprolife@yahoo.com</t>
  </si>
  <si>
    <t>gabybircu@gmail.com</t>
  </si>
  <si>
    <t>diculescualina@yahoo.com</t>
  </si>
  <si>
    <t>valentinbusca@yahoo.com</t>
  </si>
  <si>
    <t>ARDEALULUI BL 1 AP23</t>
  </si>
  <si>
    <t>moniquecari@gmail.com</t>
  </si>
  <si>
    <t>RO27RZBR0000060011414964</t>
  </si>
  <si>
    <t>dr.iuliacocoru@yahoo.com</t>
  </si>
  <si>
    <t>VIA SOLARINO 103A</t>
  </si>
  <si>
    <t>chetanlucian@yahoo.com</t>
  </si>
  <si>
    <t>RO98TREZ2715069XXX008606</t>
  </si>
  <si>
    <t>ALEXANDRU</t>
  </si>
  <si>
    <t>3053285/11,01,2007</t>
  </si>
  <si>
    <t>A85464</t>
  </si>
  <si>
    <t>CUCERENCU MARIA</t>
  </si>
  <si>
    <t>ALEEA TRANDAFIRILOR</t>
  </si>
  <si>
    <t>2691027151800</t>
  </si>
  <si>
    <t>RO76RZBR0000060004053237</t>
  </si>
  <si>
    <t>DINESCU IULIA</t>
  </si>
  <si>
    <t>363127/11.07.2001</t>
  </si>
  <si>
    <t>V/321 -17.12.2004</t>
  </si>
  <si>
    <t>0745032960</t>
  </si>
  <si>
    <t>2691230151820</t>
  </si>
  <si>
    <t>RO84BRDE160SV03352041600</t>
  </si>
  <si>
    <t>TOTAL AN</t>
  </si>
  <si>
    <t>Program zilnic de activ.</t>
  </si>
  <si>
    <t>BANCA ROMANA PENTRU DEZVOLTARE -TARGOVISTE</t>
  </si>
  <si>
    <t>DINESCU NICOLAE NEDIM</t>
  </si>
  <si>
    <t>329/27.10.1999</t>
  </si>
  <si>
    <t>IV/357 -16.12.2004</t>
  </si>
  <si>
    <t>MOROIENI</t>
  </si>
  <si>
    <t>0745084836/210772</t>
  </si>
  <si>
    <t>0740213227</t>
  </si>
  <si>
    <t>1710725372257</t>
  </si>
  <si>
    <t>RO14BRDE160SV3352471600</t>
  </si>
  <si>
    <t>NICOLAE-NEDIM</t>
  </si>
  <si>
    <t>DINU CLAUDIU BOGDAN</t>
  </si>
  <si>
    <t>214015/31.07.2001</t>
  </si>
  <si>
    <t>SLOBOZIA MOARA</t>
  </si>
  <si>
    <t>O721376085</t>
  </si>
  <si>
    <t>170082640001</t>
  </si>
  <si>
    <t>RO88RZBR0000060004086777</t>
  </si>
  <si>
    <t>0146459/18,01,2007</t>
  </si>
  <si>
    <t>029129/17,01,2007</t>
  </si>
  <si>
    <t>RAIFFEISEN BANK - TITU</t>
  </si>
  <si>
    <t>SUCURSALA TITU</t>
  </si>
  <si>
    <t>DINU BOGDAN</t>
  </si>
  <si>
    <t>DOBRESCU VALENTIN</t>
  </si>
  <si>
    <t>TITU</t>
  </si>
  <si>
    <t>1680302414523</t>
  </si>
  <si>
    <t>RO23BPOS70702804457ROL01</t>
  </si>
  <si>
    <t>BANC POST- AGENTIA GRIVITA, BUCURESTI</t>
  </si>
  <si>
    <t>AGENTIA GRIVITA, BUCURESTI</t>
  </si>
  <si>
    <t>DOBRICA ANCA</t>
  </si>
  <si>
    <t>ULMI</t>
  </si>
  <si>
    <t>O745980091</t>
  </si>
  <si>
    <t>2700821150395</t>
  </si>
  <si>
    <t>RO79BRDE160SV03348261600</t>
  </si>
  <si>
    <t>GSG SUCURSALA TARGOVISTE</t>
  </si>
  <si>
    <t>ANCA</t>
  </si>
  <si>
    <t>DOBRINOIU IOANA</t>
  </si>
  <si>
    <t>POTLOGI</t>
  </si>
  <si>
    <t>245051840074</t>
  </si>
  <si>
    <t>IOANA</t>
  </si>
  <si>
    <t>DOMNESCU CARMEN VIOLETA</t>
  </si>
  <si>
    <t>2510403151771</t>
  </si>
  <si>
    <t>RO48BTRLO1601202491017XX</t>
  </si>
  <si>
    <t>BANCA TRANSILVANIA- TARGOVISTE</t>
  </si>
  <si>
    <t>CARMEN-VIOLETA</t>
  </si>
  <si>
    <t>DRAGOI MIHAELA</t>
  </si>
  <si>
    <t>2570101151803</t>
  </si>
  <si>
    <t>609059/14,01,07/609060/14,01,07</t>
  </si>
  <si>
    <t>RO75BTRLO1601202491060XX</t>
  </si>
  <si>
    <t>30.05.2007</t>
  </si>
  <si>
    <t>MIHAELA</t>
  </si>
  <si>
    <t xml:space="preserve">DRAGULIN FELICIA                  </t>
  </si>
  <si>
    <t>2640210151772</t>
  </si>
  <si>
    <t>RO70BRDE160SV03309641600</t>
  </si>
  <si>
    <t>BANCA ROMANA PENTRU  DEZVOLTARE - TARGOVISTE</t>
  </si>
  <si>
    <t>FELICIA</t>
  </si>
  <si>
    <t>DUMITRESCU LAURA-ANTONETA</t>
  </si>
  <si>
    <t>214ADB0010/04,01,07/37600/06,03,07</t>
  </si>
  <si>
    <t>328/04,04,2007</t>
  </si>
  <si>
    <t>230\12,03,2007</t>
  </si>
  <si>
    <t>306\26,03,2007</t>
  </si>
  <si>
    <t>235/14,03,2007</t>
  </si>
  <si>
    <t>0146604/25,02,07/146605/25,02,07\db00014\06,04,2007</t>
  </si>
  <si>
    <t>890178/05.09.2002</t>
  </si>
  <si>
    <t>DOBRA</t>
  </si>
  <si>
    <t>2750525463069</t>
  </si>
  <si>
    <t>BANCA COMERCIALA ROMANA - GHENCEA, BUCURESTI</t>
  </si>
  <si>
    <t>LAURA-ANTONETA</t>
  </si>
  <si>
    <t>C36708</t>
  </si>
  <si>
    <t>DUMITRU BIANCA</t>
  </si>
  <si>
    <t>890098/05.09.2002</t>
  </si>
  <si>
    <t>DOICESTI</t>
  </si>
  <si>
    <t>2730415151800</t>
  </si>
  <si>
    <t>RO07RZBR0000060004132855</t>
  </si>
  <si>
    <t>BIANCA</t>
  </si>
  <si>
    <t>DUMITRU CONSTANTIN</t>
  </si>
  <si>
    <t>1461213151773</t>
  </si>
  <si>
    <t>RO57BPOS16102533253ROL01</t>
  </si>
  <si>
    <t>CONSTANTIN</t>
  </si>
  <si>
    <t>ENESCU MONICA</t>
  </si>
  <si>
    <t>2500207151777</t>
  </si>
  <si>
    <t>RO47BTRLO1601202491019XX</t>
  </si>
  <si>
    <t>BANCA TRANSILVANIA -TARGOVISTE</t>
  </si>
  <si>
    <t>MONICA</t>
  </si>
  <si>
    <t>FALCA GHEORGHE</t>
  </si>
  <si>
    <t>398/10.02.2000</t>
  </si>
  <si>
    <t>1446012151786</t>
  </si>
  <si>
    <t>RO62RZBR0000060004083268</t>
  </si>
  <si>
    <t>GHEORGHE</t>
  </si>
  <si>
    <t>FANCA FLORIAN</t>
  </si>
  <si>
    <t>BREZOAIELE</t>
  </si>
  <si>
    <t>1500715400121</t>
  </si>
  <si>
    <t>RO15RZBR0000060004477449</t>
  </si>
  <si>
    <t>RAIFFEISEN BANK -TITU</t>
  </si>
  <si>
    <t>FLORIAN</t>
  </si>
  <si>
    <t>GEORGESCU DECEBAL MIHAI</t>
  </si>
  <si>
    <t>PIETROSITA</t>
  </si>
  <si>
    <t>1670926151799</t>
  </si>
  <si>
    <t>0051838/25,01,2007/51839/25,01,2007</t>
  </si>
  <si>
    <t>0060659/20,01,2007/0060660/20,01,2007</t>
  </si>
  <si>
    <t>RO46BTRL01601202491118XX</t>
  </si>
  <si>
    <t>BANCA TRANSILVANIA  -TARGOVISTE</t>
  </si>
  <si>
    <t>DECEBAL-MIHAI</t>
  </si>
  <si>
    <t>GHEORGHE FLORINA</t>
  </si>
  <si>
    <t>2541114151782</t>
  </si>
  <si>
    <t>RO92BTRLO1601202491026XX</t>
  </si>
  <si>
    <t>FLORINA</t>
  </si>
  <si>
    <t>GHERASE GHEORGHE</t>
  </si>
  <si>
    <t>361250/06.12.1999</t>
  </si>
  <si>
    <t>1530827151899</t>
  </si>
  <si>
    <t>101</t>
  </si>
  <si>
    <t>GIURCA MAGDALENA IULIANA</t>
  </si>
  <si>
    <t>361041/19.02.2001</t>
  </si>
  <si>
    <t>MOGOSANI</t>
  </si>
  <si>
    <t>26608171451521</t>
  </si>
  <si>
    <t>25.09.2007</t>
  </si>
  <si>
    <t>05.05.2007</t>
  </si>
  <si>
    <t>23.02.2007</t>
  </si>
  <si>
    <t>A00053</t>
  </si>
  <si>
    <t>360594/17.05.2006</t>
  </si>
  <si>
    <t>A00054</t>
  </si>
  <si>
    <t>22.10.2004</t>
  </si>
  <si>
    <t>A00052</t>
  </si>
  <si>
    <t>22.02.2007</t>
  </si>
  <si>
    <t>17.06.2004</t>
  </si>
  <si>
    <t>84527/12.04.2004</t>
  </si>
  <si>
    <t>828/28.02.2007</t>
  </si>
  <si>
    <t>02.03.2006</t>
  </si>
  <si>
    <t>RO26RZBR0000060004178006</t>
  </si>
  <si>
    <t>MAGDALENA-IULIANA</t>
  </si>
  <si>
    <t>GRIGORE VALENTIN</t>
  </si>
  <si>
    <t>228/31.08.1999</t>
  </si>
  <si>
    <t>IV/244 -16.12.2004</t>
  </si>
  <si>
    <t>TARTASESTI</t>
  </si>
  <si>
    <t>1510201400713</t>
  </si>
  <si>
    <t>RO70RNCB5074000004630001</t>
  </si>
  <si>
    <t>aldescunicoleta@yahoo.com</t>
  </si>
  <si>
    <t>dr_laura_dumitrescu@yahoo.com</t>
  </si>
  <si>
    <t>NICOLAE FILIPESCU NR 53</t>
  </si>
  <si>
    <t xml:space="preserve">TUDOR </t>
  </si>
  <si>
    <t>CALIN CORNEL</t>
  </si>
  <si>
    <t>E15697</t>
  </si>
  <si>
    <t>tcalincornel@yahoo.com</t>
  </si>
  <si>
    <t>RO87BTRL01601202G71120XX</t>
  </si>
  <si>
    <t>vladimir.dragoi@yahoo.com</t>
  </si>
  <si>
    <t>anca.buttenfly@yahoo.com</t>
  </si>
  <si>
    <t>elenadavid17@yahoo.com</t>
  </si>
  <si>
    <t>bogandinu70@yahoo.com</t>
  </si>
  <si>
    <t>mihairaluca14@yahoo.com</t>
  </si>
  <si>
    <t>milaniamir@yahoo.com</t>
  </si>
  <si>
    <t>cmimarinlucian@yahoo.com</t>
  </si>
  <si>
    <t>mitreaelenamaria@gmail.com</t>
  </si>
  <si>
    <t>anca_ioana76@yahoo.com</t>
  </si>
  <si>
    <t>dumitru.bianca15@yahoo.com</t>
  </si>
  <si>
    <t>ms.andreea@yahoo.com</t>
  </si>
  <si>
    <t>lila_stoica@yahoo.com</t>
  </si>
  <si>
    <t>stroecalin@yahoo.com</t>
  </si>
  <si>
    <t>gianinacarla.pupezescu@gmail.com</t>
  </si>
  <si>
    <t>dragulin_felicia@yahoo.com</t>
  </si>
  <si>
    <t>SC CALIN TUDOR DENTAL SRL -  DR. TUDOR CALIN</t>
  </si>
  <si>
    <t>SC ALDENT CENTER SRL-   DR.CHETAN ALICE</t>
  </si>
  <si>
    <t>SC EXCELDENT SRL- DR BUDIRINCA ALINA VEN ERA</t>
  </si>
  <si>
    <t>S.C.CENTRUL MEDICAL PROLIFE S.R.L. -ANASTASESCU LIZICA</t>
  </si>
  <si>
    <t>SC STOMADENT SRL -BURZ DICULESCU ALINA</t>
  </si>
  <si>
    <t>elena_statescu@yahoo.com</t>
  </si>
  <si>
    <t>BANCA COMERCIALA ROMANA- COLENTINA, BUCURESTI</t>
  </si>
  <si>
    <t>361041/08.10.2007</t>
  </si>
  <si>
    <t>1057/11.10.2007</t>
  </si>
  <si>
    <t>08.11.2007</t>
  </si>
  <si>
    <t>16.11.2007</t>
  </si>
  <si>
    <t>23,01,2007</t>
  </si>
  <si>
    <t>BANCA TRANSILVANIA-TIRGOVISTE</t>
  </si>
  <si>
    <t>B65180</t>
  </si>
  <si>
    <t>29,06,2007</t>
  </si>
  <si>
    <t>SUCURSALA COLENTINA, BUCURESTI</t>
  </si>
  <si>
    <t>ICHIM THEOBALD AZUR</t>
  </si>
  <si>
    <t>1580621151771</t>
  </si>
  <si>
    <t>RO08CECEDB0155ROL0000053</t>
  </si>
  <si>
    <t>C.E.C. SUCURSALA TARGOVISTE</t>
  </si>
  <si>
    <t>ICHIM AZUR</t>
  </si>
  <si>
    <t>AZUR</t>
  </si>
  <si>
    <t>085728</t>
  </si>
  <si>
    <t>ILIE ALIN</t>
  </si>
  <si>
    <t>361/29.11.1999</t>
  </si>
  <si>
    <t>8893/15.11.2004</t>
  </si>
  <si>
    <t>V/319 -17.12.2004</t>
  </si>
  <si>
    <t>PUCHENI</t>
  </si>
  <si>
    <t>O722896999</t>
  </si>
  <si>
    <t>1711129151796</t>
  </si>
  <si>
    <t>RO96BTRL01601210491287XX</t>
  </si>
  <si>
    <t>ALIN</t>
  </si>
  <si>
    <t>S.C. NR. 1 S.R.L.</t>
  </si>
  <si>
    <t>4343451/07.01.2002</t>
  </si>
  <si>
    <t>V/316 -17.12.2004</t>
  </si>
  <si>
    <t>BOERESCU ZAHARIA</t>
  </si>
  <si>
    <t>N1</t>
  </si>
  <si>
    <t>O722271136</t>
  </si>
  <si>
    <t>RO21TREZ2715069XXX000971</t>
  </si>
  <si>
    <t>4343451</t>
  </si>
  <si>
    <t>IONESCU MARIANA</t>
  </si>
  <si>
    <t>IONESCU ROBERT DANIEL</t>
  </si>
  <si>
    <t>360842/15.09.1999</t>
  </si>
  <si>
    <t>7705/28.06.2004</t>
  </si>
  <si>
    <t>IV/264 -16.12.2004</t>
  </si>
  <si>
    <t>LUNGULETU</t>
  </si>
  <si>
    <t>0722474200</t>
  </si>
  <si>
    <t>1690127463048</t>
  </si>
  <si>
    <t>RO50RZBR0000060004891591</t>
  </si>
  <si>
    <t>LA 31 DEC.2007   -.106 -CONTRACTE  - 110 -MEDICI</t>
  </si>
  <si>
    <t>LA   01.01.2008     -108- CONTRACTE   - 108 - MEDICI</t>
  </si>
  <si>
    <t>ROBERT-DANIEL</t>
  </si>
  <si>
    <t>IONITA NICOLAE</t>
  </si>
  <si>
    <t>CREVEDIA</t>
  </si>
  <si>
    <t>0723529373</t>
  </si>
  <si>
    <t>1730308471021</t>
  </si>
  <si>
    <t>RO09RZBR0000060004099936</t>
  </si>
  <si>
    <t>RAIFFEISEN BANK -FILIALA BUFTEA, ILFOV</t>
  </si>
  <si>
    <t>FILIALA BUFTEA, ILFOV</t>
  </si>
  <si>
    <t>IORDACHE CRISTINA</t>
  </si>
  <si>
    <t>DATA EMITERII ASF</t>
  </si>
  <si>
    <t>414/23.03.2000</t>
  </si>
  <si>
    <t>7765/20.07.2004</t>
  </si>
  <si>
    <t>IV/347 -16.12.2004</t>
  </si>
  <si>
    <t>RAZVAD</t>
  </si>
  <si>
    <t>2710707035088</t>
  </si>
  <si>
    <t>600205/13,04,2006act.ad.18,01,07</t>
  </si>
  <si>
    <t>RO38BTRL01601202491134XX</t>
  </si>
  <si>
    <t>CRISTINA</t>
  </si>
  <si>
    <t>IVAN INGRID ADRIANA</t>
  </si>
  <si>
    <t>890811/18.12.2002</t>
  </si>
  <si>
    <t>711981/0722677563</t>
  </si>
  <si>
    <t>MAIOR ION CORAVU</t>
  </si>
  <si>
    <t>0724528548</t>
  </si>
  <si>
    <t>2740209151786</t>
  </si>
  <si>
    <t>RO35RNCB2500000204590001</t>
  </si>
  <si>
    <t>BANCA COMERCIALA ROMANA -TARGOVISTE</t>
  </si>
  <si>
    <t>ADRIANA</t>
  </si>
  <si>
    <t>953741/24.01.2005</t>
  </si>
  <si>
    <t>2690920151846</t>
  </si>
  <si>
    <t>RO48RZBR0000060004113978</t>
  </si>
  <si>
    <t>AMALIA</t>
  </si>
  <si>
    <t>LEU DANIELA ELISABETA</t>
  </si>
  <si>
    <t>CONTESTI</t>
  </si>
  <si>
    <t>0744357503</t>
  </si>
  <si>
    <t>2501122400363</t>
  </si>
  <si>
    <t>RO78RZBR0000060004103447</t>
  </si>
  <si>
    <t>RAIFFEISEN BANK-PIATA ROMANA, BUCURESTI</t>
  </si>
  <si>
    <t>PIATA ROMANA, BUCURESTI</t>
  </si>
  <si>
    <t>ELISABETA</t>
  </si>
  <si>
    <t>MANITI SERGIU</t>
  </si>
  <si>
    <t>890200/03.11.2003</t>
  </si>
  <si>
    <t>1750521151846</t>
  </si>
  <si>
    <t>RO48RZBR0000060004137161</t>
  </si>
  <si>
    <t>SERGIU</t>
  </si>
  <si>
    <t>MARIN LUCIAN</t>
  </si>
  <si>
    <t>COSTESTI VALE</t>
  </si>
  <si>
    <t>1531112154221</t>
  </si>
  <si>
    <t>RO21RZBR0000060004114367</t>
  </si>
  <si>
    <t>LUCIAN</t>
  </si>
  <si>
    <t xml:space="preserve"> POPESCU ALDESCU  NICOLETA </t>
  </si>
  <si>
    <t xml:space="preserve">POPESCU ALDESCU  </t>
  </si>
  <si>
    <t>S.C.MARINCIU COM SRL</t>
  </si>
  <si>
    <t>6657116/25.06.2002</t>
  </si>
  <si>
    <t>D6</t>
  </si>
  <si>
    <t>A</t>
  </si>
  <si>
    <t>RO57TREZ2715069XXX001196</t>
  </si>
  <si>
    <t>6657116</t>
  </si>
  <si>
    <t>MARINCIU COM SRL</t>
  </si>
  <si>
    <t>029736</t>
  </si>
  <si>
    <t>MATUSOIU BOGDAN</t>
  </si>
  <si>
    <t>362630/20.11.2000</t>
  </si>
  <si>
    <t>VISINA</t>
  </si>
  <si>
    <t>1720915150401</t>
  </si>
  <si>
    <t>RO51BRDE160SV03332331600</t>
  </si>
  <si>
    <t xml:space="preserve">BANCA ROMANA PENTRU DEZVOLTARE - GAESTI </t>
  </si>
  <si>
    <t>MATUSOIU CONSTANTA</t>
  </si>
  <si>
    <t>011841/27.07.1999</t>
  </si>
  <si>
    <t>2471112150371</t>
  </si>
  <si>
    <t xml:space="preserve"> SOFIA PARASCHIVA</t>
  </si>
  <si>
    <t xml:space="preserve">  NICOLETA</t>
  </si>
  <si>
    <t xml:space="preserve"> RAZVAN</t>
  </si>
  <si>
    <t xml:space="preserve"> GEANINA</t>
  </si>
  <si>
    <t xml:space="preserve"> GABRIELA</t>
  </si>
  <si>
    <t xml:space="preserve"> MAGDALENA</t>
  </si>
  <si>
    <t xml:space="preserve"> VALENTIN</t>
  </si>
  <si>
    <t xml:space="preserve"> ELENA</t>
  </si>
  <si>
    <t xml:space="preserve"> IULIA</t>
  </si>
  <si>
    <t xml:space="preserve"> CORINA LAURA</t>
  </si>
  <si>
    <t xml:space="preserve"> DIANA</t>
  </si>
  <si>
    <t xml:space="preserve"> DIANA VICTORIA</t>
  </si>
  <si>
    <t xml:space="preserve"> IONEL</t>
  </si>
  <si>
    <t xml:space="preserve"> BOGDAN</t>
  </si>
  <si>
    <t xml:space="preserve"> LOREDANA</t>
  </si>
  <si>
    <t xml:space="preserve"> MIHAELA</t>
  </si>
  <si>
    <t xml:space="preserve">  FELICIA</t>
  </si>
  <si>
    <t xml:space="preserve"> BIANCA</t>
  </si>
  <si>
    <t xml:space="preserve"> MONICA</t>
  </si>
  <si>
    <t xml:space="preserve"> DECEBAL</t>
  </si>
  <si>
    <t xml:space="preserve">  TAMARA</t>
  </si>
  <si>
    <t xml:space="preserve"> FLORINA</t>
  </si>
  <si>
    <t xml:space="preserve"> IULIANA</t>
  </si>
  <si>
    <t xml:space="preserve"> AZUR</t>
  </si>
  <si>
    <t xml:space="preserve">  CRISTINA</t>
  </si>
  <si>
    <t xml:space="preserve"> ADRIANA INGRID</t>
  </si>
  <si>
    <t xml:space="preserve"> DANIELA</t>
  </si>
  <si>
    <t xml:space="preserve"> GEORGETA DIANA</t>
  </si>
  <si>
    <t xml:space="preserve"> RALUCA</t>
  </si>
  <si>
    <t xml:space="preserve">  AMIR MANSOOUR</t>
  </si>
  <si>
    <t xml:space="preserve"> AMALIA</t>
  </si>
  <si>
    <t xml:space="preserve"> ROXANA</t>
  </si>
  <si>
    <t xml:space="preserve"> MARIA</t>
  </si>
  <si>
    <t xml:space="preserve"> CRISTINA ADRIANA</t>
  </si>
  <si>
    <t xml:space="preserve">   CATALINA</t>
  </si>
  <si>
    <t xml:space="preserve">  ELENA- COSMINA</t>
  </si>
  <si>
    <t xml:space="preserve"> MARIUS ANTONIO</t>
  </si>
  <si>
    <t xml:space="preserve"> GENINA</t>
  </si>
  <si>
    <t xml:space="preserve">  ANCA</t>
  </si>
  <si>
    <t xml:space="preserve">  SORINA</t>
  </si>
  <si>
    <t xml:space="preserve"> ANCA IOANA</t>
  </si>
  <si>
    <t>FARHAT</t>
  </si>
  <si>
    <t xml:space="preserve"> ANDREEA</t>
  </si>
  <si>
    <t xml:space="preserve"> MIHAI</t>
  </si>
  <si>
    <t>ANASTASESCU</t>
  </si>
  <si>
    <t xml:space="preserve"> LIZICA</t>
  </si>
  <si>
    <t xml:space="preserve">BARZA </t>
  </si>
  <si>
    <t xml:space="preserve">BITA </t>
  </si>
  <si>
    <t xml:space="preserve">BARCU </t>
  </si>
  <si>
    <t>R076TREZ2715069XXX008614</t>
  </si>
  <si>
    <t>BUGET 1372.000</t>
  </si>
  <si>
    <t>DICULESCU BURZ</t>
  </si>
  <si>
    <t xml:space="preserve"> ALINA</t>
  </si>
  <si>
    <t xml:space="preserve">BUSCA </t>
  </si>
  <si>
    <t>CANTARAGIU</t>
  </si>
  <si>
    <t xml:space="preserve">COCORU </t>
  </si>
  <si>
    <t xml:space="preserve">COJOCARU </t>
  </si>
  <si>
    <t xml:space="preserve">GHENCIOIU </t>
  </si>
  <si>
    <t>MILEA</t>
  </si>
  <si>
    <t>CARMEN</t>
  </si>
  <si>
    <t xml:space="preserve">DOBRE </t>
  </si>
  <si>
    <t xml:space="preserve">DRAGULIN </t>
  </si>
  <si>
    <t xml:space="preserve">ENESCU </t>
  </si>
  <si>
    <t xml:space="preserve">GHEBOIANU  </t>
  </si>
  <si>
    <t>GHEORGEHE</t>
  </si>
  <si>
    <t xml:space="preserve">IORDACHE  </t>
  </si>
  <si>
    <t xml:space="preserve">MARIUTAN </t>
  </si>
  <si>
    <t xml:space="preserve">MILANI  </t>
  </si>
  <si>
    <t>MILOSI</t>
  </si>
  <si>
    <t>MITRESCU</t>
  </si>
  <si>
    <t xml:space="preserve">PENCEA </t>
  </si>
  <si>
    <t xml:space="preserve">PETRESCU   </t>
  </si>
  <si>
    <t xml:space="preserve">PLETA </t>
  </si>
  <si>
    <t xml:space="preserve">PLOSCARU  </t>
  </si>
  <si>
    <t xml:space="preserve">POPESCU </t>
  </si>
  <si>
    <t xml:space="preserve">PUPEZESCU </t>
  </si>
  <si>
    <t xml:space="preserve">RADU  </t>
  </si>
  <si>
    <t xml:space="preserve">RADUCANU  </t>
  </si>
  <si>
    <t>STANCIU</t>
  </si>
  <si>
    <t>COTENESCU</t>
  </si>
  <si>
    <t xml:space="preserve"> RODICA</t>
  </si>
  <si>
    <t xml:space="preserve"> STROE</t>
  </si>
  <si>
    <t xml:space="preserve">SERBAN </t>
  </si>
  <si>
    <t xml:space="preserve">SERB ZAMFIR </t>
  </si>
  <si>
    <t xml:space="preserve">SAVU </t>
  </si>
  <si>
    <t xml:space="preserve"> GEORGIANA</t>
  </si>
  <si>
    <t xml:space="preserve"> DANIEL</t>
  </si>
  <si>
    <t xml:space="preserve"> NICOLAE MARIN</t>
  </si>
  <si>
    <t>RO42BRDE160SV03329601600</t>
  </si>
  <si>
    <t>BANCA ROMANA PENTRU DEZVOLTARE -GAESTI</t>
  </si>
  <si>
    <t>CONSTANTA</t>
  </si>
  <si>
    <t>V/388 -17.12.2004</t>
  </si>
  <si>
    <t>MANESTI</t>
  </si>
  <si>
    <t>2730311151777</t>
  </si>
  <si>
    <t>PETROVSKI</t>
  </si>
  <si>
    <t xml:space="preserve">HOLBAN </t>
  </si>
  <si>
    <t>IULIANA</t>
  </si>
  <si>
    <t>RO39RZBR0000060004102306</t>
  </si>
  <si>
    <t>CRISTINA-ADRIANA</t>
  </si>
  <si>
    <t>MIHAILESCU CLAUDIA</t>
  </si>
  <si>
    <t>UNIRII</t>
  </si>
  <si>
    <t>270022442458</t>
  </si>
  <si>
    <t>RO10BRDE160SV03329271600</t>
  </si>
  <si>
    <t>890547/27052004</t>
  </si>
  <si>
    <t>2289/24.06.2008</t>
  </si>
  <si>
    <t>22.29.12.06</t>
  </si>
  <si>
    <t>RO07RZBR0000006000487199</t>
  </si>
  <si>
    <t>CLAUDIA</t>
  </si>
  <si>
    <t>MIHAILESCU CORNELIU</t>
  </si>
  <si>
    <t>1670212246312</t>
  </si>
  <si>
    <t>RO06BRDE160SV03329351600</t>
  </si>
  <si>
    <t>CORNELIU</t>
  </si>
  <si>
    <t>B</t>
  </si>
  <si>
    <t>0722552236</t>
  </si>
  <si>
    <t>TREZORERIA GAESTI</t>
  </si>
  <si>
    <t>MIHIS IONEL</t>
  </si>
  <si>
    <t>IONEL</t>
  </si>
  <si>
    <t>MILANI AMIR MANSOUR</t>
  </si>
  <si>
    <t>890153/21.07.2004</t>
  </si>
  <si>
    <t>GURA-OCNITEI</t>
  </si>
  <si>
    <t>0723611201</t>
  </si>
  <si>
    <t>loana.cazanescu@yahoo.com</t>
  </si>
  <si>
    <t>1631130400469</t>
  </si>
  <si>
    <t>RO16RZBR0000060005077473</t>
  </si>
  <si>
    <t>AMIR-MANSOUR</t>
  </si>
  <si>
    <t>A85577</t>
  </si>
  <si>
    <t>MILEA MARIANA CARMEN</t>
  </si>
  <si>
    <t>360641/09.02.2001</t>
  </si>
  <si>
    <t>FIENI</t>
  </si>
  <si>
    <t>CARTIER MALU ROSU</t>
  </si>
  <si>
    <t>2640610150011</t>
  </si>
  <si>
    <t>RO45RNCB2540000023580001</t>
  </si>
  <si>
    <t>BANCA COMERCIALA ROMANA -FIENI</t>
  </si>
  <si>
    <t>SUCURSALA FIENI</t>
  </si>
  <si>
    <t>MARIANA-CARMEN</t>
  </si>
  <si>
    <t>MITREA MARIA ELENA</t>
  </si>
  <si>
    <t>DRAGOMIRESTI</t>
  </si>
  <si>
    <t>2471005151784</t>
  </si>
  <si>
    <t>RO54RZBR0000060004021526</t>
  </si>
  <si>
    <t>MARIA-ELENA</t>
  </si>
  <si>
    <t>MODREA LILIANA MARILENA</t>
  </si>
  <si>
    <t>VALEA-MARE</t>
  </si>
  <si>
    <t>021/3151419</t>
  </si>
  <si>
    <t>2490318400851</t>
  </si>
  <si>
    <t>RO66BRDE160SV03284501600</t>
  </si>
  <si>
    <t>LILIANA-MARILENA</t>
  </si>
  <si>
    <t>SC.MARSO S.R.L.</t>
  </si>
  <si>
    <t>2977525/16.05.2002</t>
  </si>
  <si>
    <t>RO47TREZ2715069XXX000891</t>
  </si>
  <si>
    <t>2977525</t>
  </si>
  <si>
    <t>NICA MARIANA</t>
  </si>
  <si>
    <t>NITESCU ELENA</t>
  </si>
  <si>
    <t>2480429400425</t>
  </si>
  <si>
    <t>RO84BPOS16003291092ROL01</t>
  </si>
  <si>
    <t>106 MEDICI</t>
  </si>
  <si>
    <t>104 CONTRACTE</t>
  </si>
  <si>
    <t>636911/18.05.2006</t>
  </si>
  <si>
    <t>679327/29,06,07/0146023/17,02,06</t>
  </si>
  <si>
    <t>0051836/18,01,2007</t>
  </si>
  <si>
    <t>0146240/16,11,06/003804/27,01,06</t>
  </si>
  <si>
    <t>RUNCU</t>
  </si>
  <si>
    <t>0724853351/234612</t>
  </si>
  <si>
    <t>RO48BRDE160SV08702311600</t>
  </si>
  <si>
    <t>BANCA ROMANA PENTRU DEZVOLTARE-TGV</t>
  </si>
  <si>
    <t>A85866</t>
  </si>
  <si>
    <t>953604/21.01.2005</t>
  </si>
  <si>
    <t>SALCIOARA</t>
  </si>
  <si>
    <t>57/24,01,2007</t>
  </si>
  <si>
    <t>MED. GENERALA</t>
  </si>
  <si>
    <t>07.02.2007</t>
  </si>
  <si>
    <t>188602/16.03.2006</t>
  </si>
  <si>
    <t>23,02.2007</t>
  </si>
  <si>
    <t>115/31.10.2007</t>
  </si>
  <si>
    <t>19.01.2007</t>
  </si>
  <si>
    <t>PREOT TOMA GEORGESCU</t>
  </si>
  <si>
    <t>DATA CODULUI DE INR. FISC</t>
  </si>
  <si>
    <t>01.01.2007</t>
  </si>
  <si>
    <t xml:space="preserve">75 medici     </t>
  </si>
  <si>
    <t>19.10.2007</t>
  </si>
  <si>
    <t>BUCSANI</t>
  </si>
  <si>
    <t>MOGOS</t>
  </si>
  <si>
    <t>NICOLAE FILIPESCU NR 78</t>
  </si>
  <si>
    <t>GARANTI BQANK TARGOVISTE</t>
  </si>
  <si>
    <t>RO44UGBI00007958RON</t>
  </si>
  <si>
    <t>OANA-CRISTINA  DIANA</t>
  </si>
  <si>
    <t>MOGOS OANA CRISTINA DIANA</t>
  </si>
  <si>
    <t>NICULESCU RALUCA ELENA</t>
  </si>
  <si>
    <t>LINISTEI NR 3</t>
  </si>
  <si>
    <t>RO03BTRL01601202D87660XX</t>
  </si>
  <si>
    <t>NICULESCU</t>
  </si>
  <si>
    <t>CAZANESCU LOANA ELENA</t>
  </si>
  <si>
    <t>DRAGOI MARIUS VLADIMIR</t>
  </si>
  <si>
    <t>CAZANESCU</t>
  </si>
  <si>
    <t>LOANA ELENA</t>
  </si>
  <si>
    <t>MARIUS VLADIMIR</t>
  </si>
  <si>
    <t>204652/05.12.2006</t>
  </si>
  <si>
    <t>RO20RNCB0133040710700001</t>
  </si>
  <si>
    <t>NOMICOS ECATERINA DOINA</t>
  </si>
  <si>
    <t>953532/17.01.2005</t>
  </si>
  <si>
    <t>22 DECEMBRIE1989</t>
  </si>
  <si>
    <t>2490324150760</t>
  </si>
  <si>
    <t>RO67RNCB2530000147640001</t>
  </si>
  <si>
    <t>BANCA COMERCIALA ROMANA</t>
  </si>
  <si>
    <t>ECATERINA DOINA</t>
  </si>
  <si>
    <t>OSKO FLORIAN</t>
  </si>
  <si>
    <t>360110/10.08.1999</t>
  </si>
  <si>
    <t>761809/0744397727</t>
  </si>
  <si>
    <t>AN</t>
  </si>
  <si>
    <t xml:space="preserve">                                                                                                              </t>
  </si>
  <si>
    <t xml:space="preserve">                                       </t>
  </si>
  <si>
    <t xml:space="preserve">                                              </t>
  </si>
  <si>
    <t>V/349 -17.12.2004</t>
  </si>
  <si>
    <t>MALU CU FLORI</t>
  </si>
  <si>
    <t>1470118400418</t>
  </si>
  <si>
    <t>RO98RZBR0000060004115406</t>
  </si>
  <si>
    <t>PASOL ALICE</t>
  </si>
  <si>
    <t>890627/27.05.2004</t>
  </si>
  <si>
    <t>2731107151800</t>
  </si>
  <si>
    <t>96/29,01,2007</t>
  </si>
  <si>
    <t>97/29,01,2007</t>
  </si>
  <si>
    <t>98\29,01,2007</t>
  </si>
  <si>
    <t>99/29,01,2007</t>
  </si>
  <si>
    <t>RO48RZBR0000060004045302</t>
  </si>
  <si>
    <t>ALICE</t>
  </si>
  <si>
    <t>A85150</t>
  </si>
  <si>
    <t>PAVEL LORENA VASILICA</t>
  </si>
  <si>
    <t>212018/28.02.2002</t>
  </si>
  <si>
    <t>GLODENI</t>
  </si>
  <si>
    <t>2730725151778</t>
  </si>
  <si>
    <t>RO43BRDE160SV03340251600</t>
  </si>
  <si>
    <t>BANCA ROMANA PENTRU DEZVOLTARE-TARGOVISTE</t>
  </si>
  <si>
    <t>LORENA-VASILICA</t>
  </si>
  <si>
    <t>PETRESCU CATALINA CORNELIA</t>
  </si>
  <si>
    <t>ALEEA TEILOR</t>
  </si>
  <si>
    <t>2520302700330</t>
  </si>
  <si>
    <t>RO18RNCB2520000038380001</t>
  </si>
  <si>
    <t>CATALINA-CORNELIA</t>
  </si>
  <si>
    <t>PLOSCARU ELENA COSMINA</t>
  </si>
  <si>
    <t>BUCIUMENI</t>
  </si>
  <si>
    <t>0722626443</t>
  </si>
  <si>
    <t>2720518293131</t>
  </si>
  <si>
    <t>RO53RNCB2500000273100001</t>
  </si>
  <si>
    <t>ELENA-COSMINA</t>
  </si>
  <si>
    <t>POPESCU CORNELIA</t>
  </si>
  <si>
    <t>373/20.12.1999</t>
  </si>
  <si>
    <t>IV/261 -16.12.2004</t>
  </si>
  <si>
    <t>SOTANGA</t>
  </si>
  <si>
    <t>0722608965</t>
  </si>
  <si>
    <t>2541229151793</t>
  </si>
  <si>
    <t>RO31BTRL01601202491148XX</t>
  </si>
  <si>
    <t>CORNELIA</t>
  </si>
  <si>
    <t>PUPEZESCU GIANINA</t>
  </si>
  <si>
    <t>NR.CONTR.</t>
  </si>
  <si>
    <t>2710312170346</t>
  </si>
  <si>
    <t>RO80RNCB2520000013860001</t>
  </si>
  <si>
    <t>RADUCANU SORINA</t>
  </si>
  <si>
    <t>361121/19.02.2001</t>
  </si>
  <si>
    <t>TATARANI</t>
  </si>
  <si>
    <t>2720316151811</t>
  </si>
  <si>
    <t>RO66BTRL01601202491078XX</t>
  </si>
  <si>
    <t>SORINA</t>
  </si>
  <si>
    <t>SICOE RADU</t>
  </si>
  <si>
    <t>890555/20.10.2004</t>
  </si>
  <si>
    <t>IV/381 -16.12.2004</t>
  </si>
  <si>
    <t>1740803151819</t>
  </si>
  <si>
    <t>RO82RZBR0000060004084169</t>
  </si>
  <si>
    <t>RADU</t>
  </si>
  <si>
    <t>STANCIU MARIA</t>
  </si>
  <si>
    <t>BLD.22 DECEMBRIE</t>
  </si>
  <si>
    <t>2540703150767</t>
  </si>
  <si>
    <t>RO05RNCB2530000040240001</t>
  </si>
  <si>
    <t>BANCA COMERCIALA ROMANA -MORENI</t>
  </si>
  <si>
    <t xml:space="preserve">S.C.COMDENT S.R.L  </t>
  </si>
  <si>
    <t>4402299/14.01.2002</t>
  </si>
  <si>
    <t>ACAD.SERBAN CIOCULESCU</t>
  </si>
  <si>
    <t>0745047430</t>
  </si>
  <si>
    <t>RO15TREZ2735069XXX000179</t>
  </si>
  <si>
    <t>4402299</t>
  </si>
  <si>
    <t>10.04.2007</t>
  </si>
  <si>
    <t>08.10.2007</t>
  </si>
  <si>
    <t>1326/20.11.2007</t>
  </si>
  <si>
    <t>07.11.2007</t>
  </si>
  <si>
    <t>54508/07.11.2007</t>
  </si>
  <si>
    <t>170262/21.02.2005</t>
  </si>
  <si>
    <t>1292/15.11.2007</t>
  </si>
  <si>
    <t>29.10.2007</t>
  </si>
  <si>
    <t>1081/11.10.207</t>
  </si>
  <si>
    <t>21.02.2007</t>
  </si>
  <si>
    <t>07.02.2006</t>
  </si>
  <si>
    <t>23.01.2007</t>
  </si>
  <si>
    <t>db0044</t>
  </si>
  <si>
    <t>360713/12.04.2006</t>
  </si>
  <si>
    <t>039996/31.01.2006</t>
  </si>
  <si>
    <t>80069/18.01.2005</t>
  </si>
  <si>
    <t>A85913</t>
  </si>
  <si>
    <t>STANCULESCU BOGDAN-IOAN</t>
  </si>
  <si>
    <t>890756/16.06.2003</t>
  </si>
  <si>
    <t>PICTOR NICOLAE GRIGORESCU</t>
  </si>
  <si>
    <t>1730821154229</t>
  </si>
  <si>
    <t>RO34RZBR0000060005532758</t>
  </si>
  <si>
    <t>BOGDAN-IOAN</t>
  </si>
  <si>
    <t>A85101</t>
  </si>
  <si>
    <t>DENTIST</t>
  </si>
  <si>
    <t>STATESCU ELENA</t>
  </si>
  <si>
    <t>2580117151231</t>
  </si>
  <si>
    <t>RO88RNCB2540000023690001</t>
  </si>
  <si>
    <t>STOICA GABRIEL</t>
  </si>
  <si>
    <t>362792/29.11.2000</t>
  </si>
  <si>
    <t>COMISANI</t>
  </si>
  <si>
    <t>0744168296</t>
  </si>
  <si>
    <t>1670621293134</t>
  </si>
  <si>
    <t>RO11RZBR0000060004039275</t>
  </si>
  <si>
    <t>GABRIEL</t>
  </si>
  <si>
    <t>STOICA NICOLAE MARIN</t>
  </si>
  <si>
    <t>IV/228 -16.12.2004</t>
  </si>
  <si>
    <t>1700123150011</t>
  </si>
  <si>
    <t>RO89BPOS16102532707ROL01</t>
  </si>
  <si>
    <t>BANC POST-PUCIOASA</t>
  </si>
  <si>
    <t>NICOLAE-MARIN</t>
  </si>
  <si>
    <t>STROE CALIN</t>
  </si>
  <si>
    <t>384/28.12.1999</t>
  </si>
  <si>
    <t>166111315772</t>
  </si>
  <si>
    <t>RO15RZBR0000060004016311</t>
  </si>
  <si>
    <t>CALIN</t>
  </si>
  <si>
    <t>DB142016/08,03,2006/DB214A00059/12,02,2007</t>
  </si>
  <si>
    <t>TAREK JAFAAR FARHAT</t>
  </si>
  <si>
    <t>890547/27.05.2004</t>
  </si>
  <si>
    <t>ANINOASA</t>
  </si>
  <si>
    <t>LUNI</t>
  </si>
  <si>
    <t>MARTI</t>
  </si>
  <si>
    <t>MIERCURI</t>
  </si>
  <si>
    <t>JOI</t>
  </si>
  <si>
    <t>VINERI</t>
  </si>
  <si>
    <t>16 19</t>
  </si>
  <si>
    <t>08 11</t>
  </si>
  <si>
    <t>07 10</t>
  </si>
  <si>
    <t>08.30 11.30`</t>
  </si>
  <si>
    <t>11 18</t>
  </si>
  <si>
    <t>08 \11</t>
  </si>
  <si>
    <t xml:space="preserve">13\ 16 </t>
  </si>
  <si>
    <t>13\ 16</t>
  </si>
  <si>
    <t>08\ 11</t>
  </si>
  <si>
    <t>09\ 12</t>
  </si>
  <si>
    <t>14 \17</t>
  </si>
  <si>
    <t xml:space="preserve">14\ 17 </t>
  </si>
  <si>
    <t>15\18</t>
  </si>
  <si>
    <t>09 \12</t>
  </si>
  <si>
    <t>15\ 18</t>
  </si>
  <si>
    <t>09\12</t>
  </si>
  <si>
    <t>15 \18</t>
  </si>
  <si>
    <t>14\ 17</t>
  </si>
  <si>
    <t>14\17</t>
  </si>
  <si>
    <t>11\ 14</t>
  </si>
  <si>
    <t>07\ 10</t>
  </si>
  <si>
    <t>07 \10</t>
  </si>
  <si>
    <t>16 \19</t>
  </si>
  <si>
    <t>11 \14</t>
  </si>
  <si>
    <t xml:space="preserve">09\ 12 </t>
  </si>
  <si>
    <t>13 \16</t>
  </si>
  <si>
    <t>08\11</t>
  </si>
  <si>
    <t>16\ 19</t>
  </si>
  <si>
    <t xml:space="preserve">08\ 11 </t>
  </si>
  <si>
    <t>10 \13</t>
  </si>
  <si>
    <t>10\ 13</t>
  </si>
  <si>
    <t>12\ 15</t>
  </si>
  <si>
    <t xml:space="preserve">08 \11 </t>
  </si>
  <si>
    <t>14.30\17.30</t>
  </si>
  <si>
    <t>14.30 \17.30</t>
  </si>
  <si>
    <t>14.30\ 17.30</t>
  </si>
  <si>
    <t>7650619150013</t>
  </si>
  <si>
    <t>NRACT AD</t>
  </si>
  <si>
    <t>RO07RZBR0000060004807199</t>
  </si>
  <si>
    <t>RAIFFEISEN BANK-TARGOVISTE</t>
  </si>
  <si>
    <t>JAFAAR-FARHAT</t>
  </si>
  <si>
    <t>A85560</t>
  </si>
  <si>
    <t>THIESS DOBANDA ELENA</t>
  </si>
  <si>
    <t>2701110151810</t>
  </si>
  <si>
    <t>RO90RZBR0000060004059678</t>
  </si>
  <si>
    <t>TOMA BOGDAN ALEXANDRU</t>
  </si>
  <si>
    <t>NICULESTI</t>
  </si>
  <si>
    <t>021/6736402</t>
  </si>
  <si>
    <t>12478514</t>
  </si>
  <si>
    <t>RO23RNCB5010000357140001</t>
  </si>
  <si>
    <t>BANCA COMERCIALA ROMANA- SECTOR 1, BUCURESTI</t>
  </si>
  <si>
    <t>SECTOR 1, BUCURESTI</t>
  </si>
  <si>
    <t>BOGDAN-ALEXANDRU</t>
  </si>
  <si>
    <t>TOMA MAGDALENA</t>
  </si>
  <si>
    <t>PETRESTI</t>
  </si>
  <si>
    <t>021/6487105</t>
  </si>
  <si>
    <t>2620628400162</t>
  </si>
  <si>
    <t>RO38BRDE160SV03277301600</t>
  </si>
  <si>
    <t>680386/25,02,2007</t>
  </si>
  <si>
    <t>UTESCU LAURENTIU</t>
  </si>
  <si>
    <t>0745042046</t>
  </si>
  <si>
    <t>1730406151777</t>
  </si>
  <si>
    <t>RO10RZBR0000060004072661</t>
  </si>
  <si>
    <t>LAURENTIU</t>
  </si>
  <si>
    <t>214212/0720276682</t>
  </si>
  <si>
    <t>VACARIUC DANIELA ANCA</t>
  </si>
  <si>
    <t>2670706151864</t>
  </si>
  <si>
    <t>RO52BTRL01601202491009XX</t>
  </si>
  <si>
    <t>DANIELA-ANCA</t>
  </si>
  <si>
    <t>VARTEJARU MARIA</t>
  </si>
  <si>
    <t>2520124150754</t>
  </si>
  <si>
    <t>BANCA COMERCIALA ROMANA-MORENI</t>
  </si>
  <si>
    <t>VINTILA GHEORGHITA</t>
  </si>
  <si>
    <t>BARBULETU</t>
  </si>
  <si>
    <t>021/7727634</t>
  </si>
  <si>
    <t>2540628400634</t>
  </si>
  <si>
    <t>RO92BPOS70102930769ROL01</t>
  </si>
  <si>
    <t>BANC POST-FILIALA MILITARI, BUCURESTI</t>
  </si>
  <si>
    <t>FILIALA MILITARI, BUCURESTI</t>
  </si>
  <si>
    <t>GHEORGHITA</t>
  </si>
  <si>
    <t>VLAD EMILIA</t>
  </si>
  <si>
    <t>0743034609</t>
  </si>
  <si>
    <t>2470618400637</t>
  </si>
  <si>
    <t>RO61RNCB5075000079660001</t>
  </si>
  <si>
    <t>BANCA COMERCIALA ROMANA -SUC.GHENCEA, BUCURESTI</t>
  </si>
  <si>
    <t>CMD</t>
  </si>
  <si>
    <t>890194/07.06.2006</t>
  </si>
  <si>
    <t>1088/15.10.2007</t>
  </si>
  <si>
    <t>18/  28,09,2007</t>
  </si>
  <si>
    <t>116/31.10.2007</t>
  </si>
  <si>
    <t>CORBII MARII</t>
  </si>
  <si>
    <t>RO72INGB80000999900148219</t>
  </si>
  <si>
    <t>DAVID</t>
  </si>
  <si>
    <t>291819/20.01.2007/19.01.2008</t>
  </si>
  <si>
    <t>360071/08.11.2007</t>
  </si>
  <si>
    <t>1094/18.10.2007</t>
  </si>
  <si>
    <t>A85377</t>
  </si>
  <si>
    <t>117/31.10.2007</t>
  </si>
  <si>
    <t>NUMAR DECIZIE DE EVALUARE</t>
  </si>
  <si>
    <t>CODUL DE INREGISTRARE FISCALA.</t>
  </si>
  <si>
    <t>CONTRACTUL DE MUNCA/ ASISTENT</t>
  </si>
  <si>
    <t>EMILIA</t>
  </si>
  <si>
    <t>VLADESCU GABRIEL</t>
  </si>
  <si>
    <t>890016/02.08.2002</t>
  </si>
  <si>
    <t>1481219151792</t>
  </si>
  <si>
    <t>RO24BTRL01601202491259XX</t>
  </si>
  <si>
    <t>035501</t>
  </si>
  <si>
    <t>ZAHARIA MARIA</t>
  </si>
  <si>
    <t>362253/09.06.1999</t>
  </si>
  <si>
    <t>VALENI DAMBOVITA</t>
  </si>
  <si>
    <t>2500505151780</t>
  </si>
  <si>
    <t>RO47BTRL01601202491116XX</t>
  </si>
  <si>
    <t>ZAMFIR ANDREEA</t>
  </si>
  <si>
    <t>890723/10.06.2002</t>
  </si>
  <si>
    <t>O723351506</t>
  </si>
  <si>
    <t>2740209151794</t>
  </si>
  <si>
    <t>ANDREEA</t>
  </si>
  <si>
    <t>TOMA ANGHEL</t>
  </si>
  <si>
    <t>TOTAL</t>
  </si>
  <si>
    <t>27.10.2006</t>
  </si>
  <si>
    <t>U</t>
  </si>
  <si>
    <t>ACREDITARE  EXPIRATA</t>
  </si>
  <si>
    <t xml:space="preserve">ALP /ASIS.    EXPIRATA  </t>
  </si>
  <si>
    <t>04.09.2006</t>
  </si>
  <si>
    <t>26.03.2008</t>
  </si>
  <si>
    <t>09.09.2009</t>
  </si>
  <si>
    <t>12.12.2005</t>
  </si>
  <si>
    <t xml:space="preserve">BARCU  </t>
  </si>
  <si>
    <t>GABRIELA</t>
  </si>
  <si>
    <t xml:space="preserve">DAVID </t>
  </si>
  <si>
    <t>MIHAI</t>
  </si>
  <si>
    <t xml:space="preserve">MATUSOIU </t>
  </si>
  <si>
    <t xml:space="preserve">NITOI </t>
  </si>
  <si>
    <t>MARIN</t>
  </si>
  <si>
    <t>AIDA MARIA</t>
  </si>
  <si>
    <t>UDROIU</t>
  </si>
  <si>
    <t>IULIANA-ROXANA</t>
  </si>
  <si>
    <t>ZAMFIR-SERBAN</t>
  </si>
  <si>
    <t>13.12.2008</t>
  </si>
  <si>
    <t>17.02.2009</t>
  </si>
  <si>
    <t>06.04.2009</t>
  </si>
  <si>
    <t>23.08.2009</t>
  </si>
  <si>
    <t>15.12.2006</t>
  </si>
  <si>
    <t>31.12.2005</t>
  </si>
  <si>
    <t>11.03.2009</t>
  </si>
  <si>
    <t>10.08.2009</t>
  </si>
  <si>
    <t>31.01.2005</t>
  </si>
  <si>
    <t>24.11.2006</t>
  </si>
  <si>
    <t>679339/02,02,2007/600208/23,01,2007679367/02,02,2007</t>
  </si>
  <si>
    <t>27.01.2003</t>
  </si>
  <si>
    <t>R</t>
  </si>
  <si>
    <t>19.03.2007</t>
  </si>
  <si>
    <t>1139/22.10.2007</t>
  </si>
  <si>
    <t>MAR</t>
  </si>
  <si>
    <t>21.06.2006</t>
  </si>
  <si>
    <t>29.07.2008</t>
  </si>
  <si>
    <t>24.02.2005</t>
  </si>
  <si>
    <t>31.10.2008</t>
  </si>
  <si>
    <t>02.09.2009</t>
  </si>
  <si>
    <t>14.09.2006</t>
  </si>
  <si>
    <t>02.02.2009</t>
  </si>
  <si>
    <t>17.12.2006</t>
  </si>
  <si>
    <t>25.01.2006</t>
  </si>
  <si>
    <t>06.12.2004</t>
  </si>
  <si>
    <t>11.09.2008</t>
  </si>
  <si>
    <t>01.09.2009</t>
  </si>
  <si>
    <t>111/    02.10.2007</t>
  </si>
  <si>
    <t>18.01.2007</t>
  </si>
  <si>
    <t>06.05.2009</t>
  </si>
  <si>
    <t>24.08.2009</t>
  </si>
  <si>
    <t>29.01.2003</t>
  </si>
  <si>
    <t>21.01.2005</t>
  </si>
  <si>
    <t>31.08.2009</t>
  </si>
  <si>
    <t>15.05.2007</t>
  </si>
  <si>
    <t>26.08.2008</t>
  </si>
  <si>
    <t>03.02.2009</t>
  </si>
  <si>
    <t>17.06.2009</t>
  </si>
  <si>
    <t>22.10.2005</t>
  </si>
  <si>
    <t>25.06.2009</t>
  </si>
  <si>
    <t>O740017970</t>
  </si>
  <si>
    <t>O721281286</t>
  </si>
  <si>
    <t>RO42CRDZ036A069460481001</t>
  </si>
  <si>
    <t>05.12.2006</t>
  </si>
  <si>
    <t>2025464/30.10.2006</t>
  </si>
  <si>
    <t>362606/16.02.2006</t>
  </si>
  <si>
    <t>040514/02.03.2006</t>
  </si>
  <si>
    <t>01.02.2007</t>
  </si>
  <si>
    <t>10.08.2004</t>
  </si>
  <si>
    <t>142525/10.09.2006</t>
  </si>
  <si>
    <t>27.02.2007</t>
  </si>
  <si>
    <t>1093/17.10.2007</t>
  </si>
  <si>
    <t>A00059</t>
  </si>
  <si>
    <t>362060/22.02.2006</t>
  </si>
  <si>
    <t>08.12.2003</t>
  </si>
  <si>
    <t>Holban -reziliat  cu 05.09.2015</t>
  </si>
  <si>
    <t>82874/14.03.2006</t>
  </si>
  <si>
    <t>361250/06.03.2006</t>
  </si>
  <si>
    <t>07.09.2006</t>
  </si>
  <si>
    <t>13.03.2007</t>
  </si>
  <si>
    <t>28.06.2006</t>
  </si>
  <si>
    <t>79826/11.01.2006</t>
  </si>
  <si>
    <t>BANCA ROMEXTERA TARGOVISTE</t>
  </si>
  <si>
    <t>27.10.2009</t>
  </si>
  <si>
    <t>06.02.2007</t>
  </si>
  <si>
    <t>29.03.2009</t>
  </si>
  <si>
    <t>22.03.2009</t>
  </si>
  <si>
    <t>23.08.2005</t>
  </si>
  <si>
    <t>05.05.2009</t>
  </si>
  <si>
    <t>04.02.2007</t>
  </si>
  <si>
    <t>10.11.2005</t>
  </si>
  <si>
    <t>17.17.2008</t>
  </si>
  <si>
    <t>18.12.2008</t>
  </si>
  <si>
    <t>22.02.2003</t>
  </si>
  <si>
    <t>07.09.2004</t>
  </si>
  <si>
    <t>13.01.2009</t>
  </si>
  <si>
    <t>15.09.2009</t>
  </si>
  <si>
    <t>20.05.2006</t>
  </si>
  <si>
    <t>02.12.2008</t>
  </si>
  <si>
    <t>14.03.2009</t>
  </si>
  <si>
    <t>09.02.2005</t>
  </si>
  <si>
    <t>11.04.2006</t>
  </si>
  <si>
    <t>02.03.2009</t>
  </si>
  <si>
    <t>23.05.2006</t>
  </si>
  <si>
    <t>09.04.2007</t>
  </si>
  <si>
    <t>22.12.2008</t>
  </si>
  <si>
    <t>16.06.2009</t>
  </si>
  <si>
    <t>31.07.2008</t>
  </si>
  <si>
    <t>13.09.2009</t>
  </si>
  <si>
    <t>110/   28,09,2007</t>
  </si>
  <si>
    <t>10.06.2009</t>
  </si>
  <si>
    <t>10.11.2009</t>
  </si>
  <si>
    <t>08.12.2008</t>
  </si>
  <si>
    <t>23.01.2009</t>
  </si>
  <si>
    <t>25.08.2009</t>
  </si>
  <si>
    <t>26.01.2006</t>
  </si>
  <si>
    <t>30.06.2009</t>
  </si>
  <si>
    <t>17.05.2006</t>
  </si>
  <si>
    <t>15.11.2004</t>
  </si>
  <si>
    <t>04.12.2008</t>
  </si>
  <si>
    <t>05.03.2006</t>
  </si>
  <si>
    <t>03.09.2006</t>
  </si>
  <si>
    <t>DENUMIRE FURNIZOR S.C.M</t>
  </si>
  <si>
    <t>reprezentant legal SCM</t>
  </si>
  <si>
    <t>A.S.F.ELIBERAT</t>
  </si>
  <si>
    <t>09.03.2006</t>
  </si>
  <si>
    <t>21.06.2009</t>
  </si>
  <si>
    <t>13.07.2009</t>
  </si>
  <si>
    <t>09.07.2008</t>
  </si>
  <si>
    <t>14.07.2008</t>
  </si>
  <si>
    <t>21.03.2009</t>
  </si>
  <si>
    <t>03.03.2005</t>
  </si>
  <si>
    <t>14.05.2009</t>
  </si>
  <si>
    <t>LUNA VIIII</t>
  </si>
  <si>
    <t>27.10.2008</t>
  </si>
  <si>
    <t>05.07.2009</t>
  </si>
  <si>
    <t>13.04.2009</t>
  </si>
  <si>
    <t>16.02.2005</t>
  </si>
  <si>
    <t>19.06.2008</t>
  </si>
  <si>
    <t>24.07.2007</t>
  </si>
  <si>
    <t>15.12.2009</t>
  </si>
  <si>
    <t>18.07.2008</t>
  </si>
  <si>
    <t>30.07.2009</t>
  </si>
  <si>
    <t>13.01.2008</t>
  </si>
  <si>
    <t>25.02.2007</t>
  </si>
  <si>
    <t>10.02.2009</t>
  </si>
  <si>
    <t>04.02.2009</t>
  </si>
  <si>
    <t>01.07.2009</t>
  </si>
  <si>
    <t>28.02.2009</t>
  </si>
  <si>
    <t>15.01.2007</t>
  </si>
  <si>
    <t>22.07.2009</t>
  </si>
  <si>
    <t>07.08.2008</t>
  </si>
  <si>
    <t>17.10.2006</t>
  </si>
  <si>
    <t>09.05.2008</t>
  </si>
  <si>
    <t>01.08.2008</t>
  </si>
  <si>
    <t>25.08.2008</t>
  </si>
  <si>
    <t>06.06.2004</t>
  </si>
  <si>
    <t>11.04.2005</t>
  </si>
  <si>
    <t>15.03.2009</t>
  </si>
  <si>
    <t>11.12.2008</t>
  </si>
  <si>
    <t>19.05.2009</t>
  </si>
  <si>
    <t>11.05.2009</t>
  </si>
  <si>
    <t>01.03.2006</t>
  </si>
  <si>
    <t>31.08.2005</t>
  </si>
  <si>
    <t>11.09.2005</t>
  </si>
  <si>
    <t>20.01.2005</t>
  </si>
  <si>
    <t>10.12.2007</t>
  </si>
  <si>
    <t>14.03.2006</t>
  </si>
  <si>
    <t>17.07.2008</t>
  </si>
  <si>
    <t>04.06.2007</t>
  </si>
  <si>
    <t>31.03.2009</t>
  </si>
  <si>
    <t>15.03.2005</t>
  </si>
  <si>
    <t>01.08.2006</t>
  </si>
  <si>
    <t>0744680443</t>
  </si>
  <si>
    <t>SC</t>
  </si>
  <si>
    <t>B01191</t>
  </si>
  <si>
    <t>1390927151852</t>
  </si>
  <si>
    <t>RO85RZBR0000060003969946</t>
  </si>
  <si>
    <t>RAIFFEISEB BANC-TARGOVISTE</t>
  </si>
  <si>
    <t>24.02.2007</t>
  </si>
  <si>
    <t>06.01.2005</t>
  </si>
  <si>
    <t>0722431023</t>
  </si>
  <si>
    <t>30.03.2005</t>
  </si>
  <si>
    <t>15.10.2009</t>
  </si>
  <si>
    <t>29.03.2005</t>
  </si>
  <si>
    <t>04.04.2005</t>
  </si>
  <si>
    <t>16.04.2006</t>
  </si>
  <si>
    <t>13.04.2007</t>
  </si>
  <si>
    <t>26.04.2005</t>
  </si>
  <si>
    <t>28.04.2005</t>
  </si>
  <si>
    <t>10.05.2009</t>
  </si>
  <si>
    <t>20.04.2005</t>
  </si>
  <si>
    <t>31.05.2006</t>
  </si>
  <si>
    <t>679310/19,01,07/679311/19,01,07</t>
  </si>
  <si>
    <t>677694/01,02,2007</t>
  </si>
  <si>
    <t>22.04.2007</t>
  </si>
  <si>
    <t>29.04.2007</t>
  </si>
  <si>
    <t>DUCULET</t>
  </si>
  <si>
    <t xml:space="preserve">OCT </t>
  </si>
  <si>
    <t xml:space="preserve">NOV </t>
  </si>
  <si>
    <t>BRD-TARGOVISTE</t>
  </si>
  <si>
    <t>RAIFFEISEN-TARGOVISTE</t>
  </si>
  <si>
    <t>TRANSILVANIA-TARGOVISTE</t>
  </si>
  <si>
    <t>BCR TARGOVISTE</t>
  </si>
  <si>
    <t>TREZORERIA MORENI</t>
  </si>
  <si>
    <t>BCR TITU</t>
  </si>
  <si>
    <t>ING BANC ROMANIA</t>
  </si>
  <si>
    <t>BCR PUCIOASA</t>
  </si>
  <si>
    <t>BCR FIENI</t>
  </si>
  <si>
    <t>BANC POST PUCIOASA</t>
  </si>
  <si>
    <t>TREZORERIA PUCIOASA</t>
  </si>
  <si>
    <t>TRANSILVANIA  BUCURESTI</t>
  </si>
  <si>
    <t>08.02.2006</t>
  </si>
  <si>
    <t>30.05.2006</t>
  </si>
  <si>
    <t>28.03.2007</t>
  </si>
  <si>
    <t>ROSCA ADRIAN</t>
  </si>
  <si>
    <t>ADRIAN</t>
  </si>
  <si>
    <t>890387/13.05.2004</t>
  </si>
  <si>
    <t>xx/100.20.05.2005</t>
  </si>
  <si>
    <t>0726278612</t>
  </si>
  <si>
    <t>1700309293141</t>
  </si>
  <si>
    <t>R064RZBR0000060005559087</t>
  </si>
  <si>
    <t>RAIFFEISEN BANC-TARCOVISTE</t>
  </si>
  <si>
    <t>C44874</t>
  </si>
  <si>
    <t>20.05.2005</t>
  </si>
  <si>
    <t>09.30\ 12.30</t>
  </si>
  <si>
    <t>07\ 11</t>
  </si>
  <si>
    <t>Suma anuala contractata</t>
  </si>
  <si>
    <t>13.05.2007</t>
  </si>
  <si>
    <t>12.02.2007</t>
  </si>
  <si>
    <t>20.05.2007</t>
  </si>
  <si>
    <t>02.07.2008</t>
  </si>
  <si>
    <t>ANGHEL</t>
  </si>
  <si>
    <t>0741018382</t>
  </si>
  <si>
    <t>0741135000</t>
  </si>
  <si>
    <t>0727540188</t>
  </si>
  <si>
    <t>RO13BRDE160SV03408711600</t>
  </si>
  <si>
    <t>13.05.2005</t>
  </si>
  <si>
    <t>17.06.2007</t>
  </si>
  <si>
    <t>08.06.2005</t>
  </si>
  <si>
    <t>LEU NOU/TRIM</t>
  </si>
  <si>
    <t>LEU NOU/LUNA</t>
  </si>
  <si>
    <t>LEUNOU/AN</t>
  </si>
  <si>
    <t>04.07.2005</t>
  </si>
  <si>
    <t>20.06.2005</t>
  </si>
  <si>
    <t>LINA GEORGETA DIANA</t>
  </si>
  <si>
    <t>COJASCA</t>
  </si>
  <si>
    <t>952884/16.05.2005</t>
  </si>
  <si>
    <t>9913/13.06.2005</t>
  </si>
  <si>
    <t>0722205599</t>
  </si>
  <si>
    <t>2760912083400</t>
  </si>
  <si>
    <t>RO30RZBR0000060006788010</t>
  </si>
  <si>
    <t>RAIFFEISEN BANK TGV</t>
  </si>
  <si>
    <t>STOMATOLOGIE`</t>
  </si>
  <si>
    <t>GEORGETA DIANA</t>
  </si>
  <si>
    <t>C49687</t>
  </si>
  <si>
    <t>11.07.2007</t>
  </si>
  <si>
    <t>13.06.2005</t>
  </si>
  <si>
    <t>PIRVU DORIN GHEORGHE</t>
  </si>
  <si>
    <t>RO33BPOS16206452879RON01</t>
  </si>
  <si>
    <t>953026/09.06.2005</t>
  </si>
  <si>
    <t>9995/29.06.2005</t>
  </si>
  <si>
    <t>DRAGODANA</t>
  </si>
  <si>
    <t>679342/23,02,07/609087/07,02,07</t>
  </si>
  <si>
    <t>679341/07,02,2007</t>
  </si>
  <si>
    <t>RO62RNCB0128045433930001</t>
  </si>
  <si>
    <t>BANCA COMERCIALA ROMANA-TGV</t>
  </si>
  <si>
    <t>12190/14,12,2006</t>
  </si>
  <si>
    <t>609082/12,01,2007</t>
  </si>
  <si>
    <t>0145740/07,01,2007</t>
  </si>
  <si>
    <t>023548/04,02,2007</t>
  </si>
  <si>
    <t>3053439/11,01,07/3053441/26,01,07</t>
  </si>
  <si>
    <t>B 65180</t>
  </si>
  <si>
    <t>0726290796</t>
  </si>
  <si>
    <t>1760920284389</t>
  </si>
  <si>
    <t>RO70RNCB251000016760001</t>
  </si>
  <si>
    <t>BANCA COMERCIALA ROMANA-TARGOVISTE</t>
  </si>
  <si>
    <t>PARVU DORIN GHEORGHE</t>
  </si>
  <si>
    <t>DORIN GHEORGHE</t>
  </si>
  <si>
    <t>22.01.2009</t>
  </si>
  <si>
    <t>29.06.2005</t>
  </si>
  <si>
    <t>21.07.2005</t>
  </si>
  <si>
    <t>03.06.2005</t>
  </si>
  <si>
    <t>20.07.2005</t>
  </si>
  <si>
    <t>11.07.2005</t>
  </si>
  <si>
    <t>24.02.2009</t>
  </si>
  <si>
    <t>9 luni</t>
  </si>
  <si>
    <t>TRIM IV</t>
  </si>
  <si>
    <t>TRIM III - RON</t>
  </si>
  <si>
    <t>LUNA VII-RON</t>
  </si>
  <si>
    <t>LUNA VIII-RON</t>
  </si>
  <si>
    <t>LUNA IX -RON</t>
  </si>
  <si>
    <t>LUNA -X - RON</t>
  </si>
  <si>
    <t>LUNA -XI -RON</t>
  </si>
  <si>
    <t>LUNA XII -RON</t>
  </si>
  <si>
    <t>GHEBOIANU TAMARA MARIA</t>
  </si>
  <si>
    <t>952956/27.05.2005</t>
  </si>
  <si>
    <t>10027/23.08.2005</t>
  </si>
  <si>
    <t>DARMANESTI</t>
  </si>
  <si>
    <t>0744881539</t>
  </si>
  <si>
    <t>2741013150752</t>
  </si>
  <si>
    <t>R025RZBR0000060005754371</t>
  </si>
  <si>
    <t>0018794/01,01,2007</t>
  </si>
  <si>
    <t>51784/04,01,07/51667/04,01,07</t>
  </si>
  <si>
    <t>12194/14,12,2006</t>
  </si>
  <si>
    <t>RAIFFEISEN BANK TARGOVISTE</t>
  </si>
  <si>
    <t>21.01.2008</t>
  </si>
  <si>
    <t xml:space="preserve"> </t>
  </si>
  <si>
    <t>15.09.2007</t>
  </si>
  <si>
    <t>AVIATOR NEGEL BL.1 AP.1</t>
  </si>
  <si>
    <t>U19.</t>
  </si>
  <si>
    <t>0722403895</t>
  </si>
  <si>
    <t>21.07.2010</t>
  </si>
  <si>
    <t>11.07.2010</t>
  </si>
  <si>
    <t>15.08.2005</t>
  </si>
  <si>
    <t>05.09.2005</t>
  </si>
  <si>
    <t>06.10.2010</t>
  </si>
  <si>
    <t>03.08.2007</t>
  </si>
  <si>
    <t>17.07.2010</t>
  </si>
  <si>
    <t>07.09.2005</t>
  </si>
  <si>
    <t>12.09.2005</t>
  </si>
  <si>
    <t>15.06.2005</t>
  </si>
  <si>
    <t>MEDICINA DENTARA</t>
  </si>
  <si>
    <t>0724571576</t>
  </si>
  <si>
    <t>31.10.2007</t>
  </si>
  <si>
    <t>31.12.2007</t>
  </si>
  <si>
    <t>11.10.2005</t>
  </si>
  <si>
    <t>05.08.2005</t>
  </si>
  <si>
    <t>13.05.2009</t>
  </si>
  <si>
    <t>01.11.2005</t>
  </si>
  <si>
    <t>71 contracte -David reziliat 156</t>
  </si>
  <si>
    <t>0722254141</t>
  </si>
  <si>
    <t>362325/12.04.2005</t>
  </si>
  <si>
    <t>MILOSI AMALIA</t>
  </si>
  <si>
    <t>MIHIS IONEL.</t>
  </si>
  <si>
    <t>2700224424518</t>
  </si>
  <si>
    <t>1670222463017</t>
  </si>
  <si>
    <t>632212</t>
  </si>
  <si>
    <t>957117/02.12.005</t>
  </si>
  <si>
    <t>10825/29.12.2005</t>
  </si>
  <si>
    <t>05.12.2005/</t>
  </si>
  <si>
    <t>29.12.2005</t>
  </si>
  <si>
    <t>31.12.2006</t>
  </si>
  <si>
    <t>ALP/ MED. ELIB.  EXPIRATA</t>
  </si>
  <si>
    <t>10032/20.07.2005</t>
  </si>
  <si>
    <t>362382/10.02.2000</t>
  </si>
  <si>
    <t>10033/20.07.2005</t>
  </si>
  <si>
    <t>9779/26.04.2005</t>
  </si>
  <si>
    <t>10586/11.10.2005</t>
  </si>
  <si>
    <t>9895/08.06.2005</t>
  </si>
  <si>
    <t>02.02.2004</t>
  </si>
  <si>
    <t>07.11.2003/07.11.2008</t>
  </si>
  <si>
    <t>24.06.2004/24.06.09</t>
  </si>
  <si>
    <t>07.11.2003/07.11.08</t>
  </si>
  <si>
    <t>09.06.2004/23.02.07</t>
  </si>
  <si>
    <t>02.02.2004/02.02.2009</t>
  </si>
  <si>
    <t>ALP MED DENTIST</t>
  </si>
  <si>
    <t>3054941/20,08,2006687307/20,08,07</t>
  </si>
  <si>
    <t>III/196 -15.12.2004/27.10.2006</t>
  </si>
  <si>
    <t>IV/156 -16.12.2004/24.11.2006</t>
  </si>
  <si>
    <t>IV/155 -16.12.2004/24.11.2006</t>
  </si>
  <si>
    <t>VI/328 -29.12.2004/17.12.2006</t>
  </si>
  <si>
    <t>II/147 -14.12.2004/14.09.2006</t>
  </si>
  <si>
    <t>361548/07.07.1999</t>
  </si>
  <si>
    <t>10795/16.12.2005</t>
  </si>
  <si>
    <t>V/284 -17.12.2004/15.12.2006</t>
  </si>
  <si>
    <t>363110/12.12.2000</t>
  </si>
  <si>
    <t>9794/28.04.2005</t>
  </si>
  <si>
    <t>10005/04.07.2005</t>
  </si>
  <si>
    <t>xvii/73/28.04.2005/31.05.2006</t>
  </si>
  <si>
    <t>18.01.2002/18.01.2007</t>
  </si>
  <si>
    <t>10006/04.07.2005</t>
  </si>
  <si>
    <t>xvii/72/13.04.2005/16.04.2006</t>
  </si>
  <si>
    <t>10925/26.01.2006</t>
  </si>
  <si>
    <t>xxxiv/10/31.01.2006/31.12.2006</t>
  </si>
  <si>
    <t>III/139 -15.12.2004/27.10.2006</t>
  </si>
  <si>
    <t>25.06.2004/25.06.2009</t>
  </si>
  <si>
    <t>10927/26.01.2006</t>
  </si>
  <si>
    <t>360377/18.11.199</t>
  </si>
  <si>
    <t>9780/26.04.2005</t>
  </si>
  <si>
    <t>A86225</t>
  </si>
  <si>
    <t>IV/246 -16.12.2004/24.11.2006</t>
  </si>
  <si>
    <t>167/xxxi/15.12.2005/31.12.2006</t>
  </si>
  <si>
    <t>05.05.2004/05.05.2009</t>
  </si>
  <si>
    <t>10102/15.08.2005</t>
  </si>
  <si>
    <t>xxxvi/27/31.01.2006/31.01.2008</t>
  </si>
  <si>
    <t>XXIV/124.12.07.05/11.07.2007</t>
  </si>
  <si>
    <t>10653/01.11.2005</t>
  </si>
  <si>
    <t>XXIII/271/04.07.2005/16.07.2006</t>
  </si>
  <si>
    <t>10753/06.12.2005</t>
  </si>
  <si>
    <t>632212/0741042885</t>
  </si>
  <si>
    <t>II/154 -14.12.200414.09.2006</t>
  </si>
  <si>
    <t>361894/14.02.2006</t>
  </si>
  <si>
    <t>01.10.2006</t>
  </si>
  <si>
    <t>13.04.2004/13.04.2009</t>
  </si>
  <si>
    <t>163/XXXI/15.12.2005/15.12.2007</t>
  </si>
  <si>
    <t>27.10.2003/27.10.2008</t>
  </si>
  <si>
    <t>9743/23.05.2005</t>
  </si>
  <si>
    <t>III/200 -15.12.2004/27.11.2006</t>
  </si>
  <si>
    <t>14.05.2004/14.05.2009</t>
  </si>
  <si>
    <t>9744/23.05.2005</t>
  </si>
  <si>
    <t>III/197 -15.12.2004/27.10.2006</t>
  </si>
  <si>
    <t>040635/07.04.1999</t>
  </si>
  <si>
    <t>10755/16.12.2005</t>
  </si>
  <si>
    <t>22.10.2007</t>
  </si>
  <si>
    <t>XXII/111/17.06.2005/17.06.2007</t>
  </si>
  <si>
    <t>10940/30.01.2006</t>
  </si>
  <si>
    <t>XXXIV/21/31.01.2006/31.01.2008</t>
  </si>
  <si>
    <t>31.08.2004/31.08.2009</t>
  </si>
  <si>
    <t>10967/13.02.2006</t>
  </si>
  <si>
    <t>9862/20.05.2005</t>
  </si>
  <si>
    <t>XXIV/28/12.07.2005/11.07.2007</t>
  </si>
  <si>
    <t>040178/07.07.1999</t>
  </si>
  <si>
    <t>10794/16.12.2005</t>
  </si>
  <si>
    <t>V/283 -17.12.2004/15.12.2006</t>
  </si>
  <si>
    <t>04.02.2004/04.02.2009</t>
  </si>
  <si>
    <t>22.01.2004/22.01.2009</t>
  </si>
  <si>
    <t>27.01.2003/27.01.2008</t>
  </si>
  <si>
    <t>27.01.200327.01.2008</t>
  </si>
  <si>
    <t>06.02.2002/06.02.2007</t>
  </si>
  <si>
    <t>21.01.2003/21.01.2008</t>
  </si>
  <si>
    <t>26.01.2006/26.01.2010</t>
  </si>
  <si>
    <t>01.03.2004/01.03.2009</t>
  </si>
  <si>
    <t>19.06.2003/19.06.2008</t>
  </si>
  <si>
    <t>09.02.2006/09.02.2010</t>
  </si>
  <si>
    <t>10929/30.01.2006</t>
  </si>
  <si>
    <t>07.05.2003/07.05.2008</t>
  </si>
  <si>
    <t>9863/20.05.2005</t>
  </si>
  <si>
    <t>09.05.2003/09.05.2008</t>
  </si>
  <si>
    <t>039996/30.09.1999</t>
  </si>
  <si>
    <t>10237/07.09.2005</t>
  </si>
  <si>
    <t>X/15/25.02.2005/25.02.2007</t>
  </si>
  <si>
    <t>18.07.2003/18.07.2008</t>
  </si>
  <si>
    <t>10173/31.08.2005</t>
  </si>
  <si>
    <t>reprezentant legal</t>
  </si>
  <si>
    <t>XX/97/20.05.2005/20.05.2007</t>
  </si>
  <si>
    <t>01.08.2003/01.08.2008</t>
  </si>
  <si>
    <t>IV/213 -16.12.200424.11.2006</t>
  </si>
  <si>
    <t>0146620/19,01,2007</t>
  </si>
  <si>
    <t>13.01.2003/13.01.2008</t>
  </si>
  <si>
    <t>953733/06.01.2005</t>
  </si>
  <si>
    <t>10838/29.12.2005</t>
  </si>
  <si>
    <t>XXXVI/24/31.01.2006/31.12.2006</t>
  </si>
  <si>
    <t>XIII/34/25.03.2005/28.03.2007</t>
  </si>
  <si>
    <t>11.05.2004/11.05.2009</t>
  </si>
  <si>
    <t>361468/21.12.1999</t>
  </si>
  <si>
    <t>10685/11.11.2005</t>
  </si>
  <si>
    <t>IV/240 -16.12.2004/24.11.2006</t>
  </si>
  <si>
    <t>30.06.2004/30.06.2009</t>
  </si>
  <si>
    <t>10916/10.01.2006</t>
  </si>
  <si>
    <t>IV/8 -16.12.2004/24.11.2006</t>
  </si>
  <si>
    <t>17.07.2003/17.07.2008</t>
  </si>
  <si>
    <t>11.12.2003/11.12.2008</t>
  </si>
  <si>
    <t>II/201 -14.12.200414.09.2006</t>
  </si>
  <si>
    <t>10928/30.01.2006</t>
  </si>
  <si>
    <t>III/182 -15.12.2004/27.10.2006</t>
  </si>
  <si>
    <t>10.12.2002/10.12.2007</t>
  </si>
  <si>
    <t>9899/08.06.2005</t>
  </si>
  <si>
    <t>896.86</t>
  </si>
  <si>
    <t>762.00</t>
  </si>
  <si>
    <t>953.00</t>
  </si>
  <si>
    <t>480.00</t>
  </si>
  <si>
    <t>985.00</t>
  </si>
  <si>
    <t>1143.00</t>
  </si>
  <si>
    <t>LUNA VII</t>
  </si>
  <si>
    <t>LUNA IX</t>
  </si>
  <si>
    <t>II/153 -14.12.2004/14.09.2006</t>
  </si>
  <si>
    <t>04.06.2002/04.06.2007</t>
  </si>
  <si>
    <t>IV/260 -16.12.2004/24.11.2006</t>
  </si>
  <si>
    <t>29.07.2003/29.07.2008</t>
  </si>
  <si>
    <t>26.08.2003/26.08.2008</t>
  </si>
  <si>
    <t>03.02.2004/03.02.2009</t>
  </si>
  <si>
    <t>135xxxvi/15.09.05/15.09.2007</t>
  </si>
  <si>
    <t>20.01.2006/20.01.2011</t>
  </si>
  <si>
    <t>05.07.2004/05.07.2009</t>
  </si>
  <si>
    <t>0723372578</t>
  </si>
  <si>
    <t>217097/0721279473</t>
  </si>
  <si>
    <t>632212/0742042902</t>
  </si>
  <si>
    <t>600202/11,01,2007/DB14B0013/08,02,2007</t>
  </si>
  <si>
    <t>663026/723547567</t>
  </si>
  <si>
    <t>668313/723290806</t>
  </si>
  <si>
    <t>666853/741046680</t>
  </si>
  <si>
    <t>230995/723269608</t>
  </si>
  <si>
    <t>634193/0744750475</t>
  </si>
  <si>
    <t>632212/0723532995</t>
  </si>
  <si>
    <t>651129/07220722024</t>
  </si>
  <si>
    <t>632212/0723502120</t>
  </si>
  <si>
    <t>632212/0744660167</t>
  </si>
  <si>
    <t>0724825779</t>
  </si>
  <si>
    <t>227032/616905</t>
  </si>
  <si>
    <t>760765/217021/218334</t>
  </si>
  <si>
    <t>634193/0723680168</t>
  </si>
  <si>
    <t>715521/0723335478</t>
  </si>
  <si>
    <t>634193/0744337880</t>
  </si>
  <si>
    <t>730158/0741247539</t>
  </si>
  <si>
    <t>218242/0722916529</t>
  </si>
  <si>
    <t>216991/0722676265</t>
  </si>
  <si>
    <t>774801/0740764661</t>
  </si>
  <si>
    <t>0745048901/677531</t>
  </si>
  <si>
    <t>buget  480.000</t>
  </si>
  <si>
    <t>70 contracte 01.01 2015.</t>
  </si>
  <si>
    <t>632212/723364396</t>
  </si>
  <si>
    <t>0723721758/614303</t>
  </si>
  <si>
    <t>27.09.2005</t>
  </si>
  <si>
    <t>06.12.2005</t>
  </si>
  <si>
    <t>14.03.2010</t>
  </si>
  <si>
    <t>16.12.2005</t>
  </si>
  <si>
    <t>19.12.2005</t>
  </si>
  <si>
    <t>31.01.2008</t>
  </si>
  <si>
    <t>20.01.2010</t>
  </si>
  <si>
    <t>29.11.2005</t>
  </si>
  <si>
    <t>15.12.2007</t>
  </si>
  <si>
    <t>30.01.2006</t>
  </si>
  <si>
    <t>29.01.2008</t>
  </si>
  <si>
    <t>09.02.2010</t>
  </si>
  <si>
    <t>13.02.2006</t>
  </si>
  <si>
    <t>29.09.2005</t>
  </si>
  <si>
    <t>06.10.2007</t>
  </si>
  <si>
    <t>22.12.2005</t>
  </si>
  <si>
    <t>24.01.2006</t>
  </si>
  <si>
    <t>10.01.2006</t>
  </si>
  <si>
    <t>IV/229 -16.12.2004/24.11.2006</t>
  </si>
  <si>
    <t>343/16,04,2007</t>
  </si>
  <si>
    <t>124/07,02,2007</t>
  </si>
  <si>
    <t>12256/28,12,2006</t>
  </si>
  <si>
    <t>121/07,02,2007</t>
  </si>
  <si>
    <t>159/19,02,2007</t>
  </si>
  <si>
    <t>210/05,03,2007</t>
  </si>
  <si>
    <t>160/19,02,2007</t>
  </si>
  <si>
    <t>214/06,03,2007</t>
  </si>
  <si>
    <t>13.09.2004/13.09.2009</t>
  </si>
  <si>
    <t>92/  28,09,2007</t>
  </si>
  <si>
    <t>361853/22.03.2006</t>
  </si>
  <si>
    <t>30,08,2007</t>
  </si>
  <si>
    <t>040635/03.10.2005</t>
  </si>
  <si>
    <t>09.07.2004</t>
  </si>
  <si>
    <t>05,01.2007</t>
  </si>
  <si>
    <t>186576/01.02.2006</t>
  </si>
  <si>
    <t>06.01.2007</t>
  </si>
  <si>
    <t>361267/20.02.2006</t>
  </si>
  <si>
    <t>10227/05.09.2005</t>
  </si>
  <si>
    <t>LUNAXI</t>
  </si>
  <si>
    <t>152/XXIX/31.X.2005/31.10.2007</t>
  </si>
  <si>
    <t>06.10.2005/06.10.2010</t>
  </si>
  <si>
    <t>III/144 -15.12.2004/27.10.2006</t>
  </si>
  <si>
    <t>14.07.2003/14.07.2008</t>
  </si>
  <si>
    <t>711981/0788181669</t>
  </si>
  <si>
    <t>10965/14.02.2006</t>
  </si>
  <si>
    <t>132/XXV-03.08.2005/03.08.2007</t>
  </si>
  <si>
    <t>08.06.2005/08.06.2010</t>
  </si>
  <si>
    <t>14.02.2006</t>
  </si>
  <si>
    <t>PENCEA CRISTINA ADRIANA</t>
  </si>
  <si>
    <t xml:space="preserve"> PENCEA CRISTINA</t>
  </si>
  <si>
    <t xml:space="preserve"> MILOSI AMALIA</t>
  </si>
  <si>
    <t>26.01.2011</t>
  </si>
  <si>
    <t>XII/26.14.03.2005/01.08.2006</t>
  </si>
  <si>
    <t>ION GHICA</t>
  </si>
  <si>
    <t>6A</t>
  </si>
  <si>
    <t>07.06.2005</t>
  </si>
  <si>
    <t>TRIM I</t>
  </si>
  <si>
    <t xml:space="preserve"> TRIM III</t>
  </si>
  <si>
    <t>NOV</t>
  </si>
  <si>
    <t>DEC</t>
  </si>
  <si>
    <t>MELODIILOR</t>
  </si>
  <si>
    <t>16.02.2006</t>
  </si>
  <si>
    <t>20.09.2005</t>
  </si>
  <si>
    <t>16.02.2006*</t>
  </si>
  <si>
    <t>890016/04.09.2006</t>
  </si>
  <si>
    <t>363110/13.02.2006</t>
  </si>
  <si>
    <t>22.01.2007</t>
  </si>
  <si>
    <t>361548/30.01.2006</t>
  </si>
  <si>
    <t>17.02.2007</t>
  </si>
  <si>
    <t>18,04,2007</t>
  </si>
  <si>
    <t>360457/16.03.2006</t>
  </si>
  <si>
    <t>05.03.2007</t>
  </si>
  <si>
    <t>20.01.2007</t>
  </si>
  <si>
    <t>28.02.2006</t>
  </si>
  <si>
    <t>225483/11.10.2007</t>
  </si>
  <si>
    <t>12.10.2007</t>
  </si>
  <si>
    <t>361572/20.09.2004</t>
  </si>
  <si>
    <t>938/20.07.2007</t>
  </si>
  <si>
    <t>361652/20.03.2006</t>
  </si>
  <si>
    <t>17.03.2007</t>
  </si>
  <si>
    <t>6633/01.06.2004</t>
  </si>
  <si>
    <t>0145987/03,02,2007</t>
  </si>
  <si>
    <t>RO98RZBR0000060008317155</t>
  </si>
  <si>
    <t>BANCA RAIFFEISEN BANK TARGOVISTE</t>
  </si>
  <si>
    <t>MARINESCU</t>
  </si>
  <si>
    <t>RALUCA ELENA</t>
  </si>
  <si>
    <t>A85778</t>
  </si>
  <si>
    <t>23.05.2005</t>
  </si>
  <si>
    <t>16.07.2006</t>
  </si>
  <si>
    <t>21.11.2005</t>
  </si>
  <si>
    <t>04.11.2005</t>
  </si>
  <si>
    <t>360930/05.11.1999</t>
  </si>
  <si>
    <t>III/204 -15.12.2004/27.10.2006</t>
  </si>
  <si>
    <t>126/07,02,2007</t>
  </si>
  <si>
    <t>BAIESIU IVAN ADRIANA INGRID</t>
  </si>
  <si>
    <t xml:space="preserve"> MIHAI MARINESCU RALUCA</t>
  </si>
  <si>
    <t>DUMITRESCU LAURA</t>
  </si>
  <si>
    <t>GIURCA MAGDALENA</t>
  </si>
  <si>
    <t>MADA MARINA</t>
  </si>
  <si>
    <t>IONASCU ANA</t>
  </si>
  <si>
    <t>VIFORATA ANINOASA</t>
  </si>
  <si>
    <t>SC CAROL DAVILA- COTENESCU RODICA</t>
  </si>
  <si>
    <t>xxxxiv/19/31.01.06/31.12.2006</t>
  </si>
  <si>
    <t>III/77 -15.12.2004/27.10.2006</t>
  </si>
  <si>
    <t>xxxiv/12/31.01.2006/31.12.2006</t>
  </si>
  <si>
    <t>361347/04.01.2000</t>
  </si>
  <si>
    <t>9789/26.04.2005</t>
  </si>
  <si>
    <t>IV/207 -16.12.2004/24.11.2006</t>
  </si>
  <si>
    <t>22.03.2004/22.03.2009</t>
  </si>
  <si>
    <t>360795/04.05.2000</t>
  </si>
  <si>
    <t>10226/05.09.2005</t>
  </si>
  <si>
    <t>RO62RNCB0128045146810001</t>
  </si>
  <si>
    <t>II/88 -14.12.2004/14.09.2006</t>
  </si>
  <si>
    <t>06.05.2004/06.05.2009</t>
  </si>
  <si>
    <t>11010/24.02.2006</t>
  </si>
  <si>
    <t>360850/02.12.1999</t>
  </si>
  <si>
    <t>XIX/80/13.05.2005/13.05.2007</t>
  </si>
  <si>
    <t>13.12.2003/13.12.2008</t>
  </si>
  <si>
    <t>360770/24.1999</t>
  </si>
  <si>
    <t>9786/26.04.2005</t>
  </si>
  <si>
    <t>III/185 -15.12.200427.10.2006</t>
  </si>
  <si>
    <t>27.10.2004/27.10.2009</t>
  </si>
  <si>
    <t>RO 05RNCB2510000176720001</t>
  </si>
  <si>
    <t>1570809150372</t>
  </si>
  <si>
    <t>BANCA COMERCIALA GAESTI</t>
  </si>
  <si>
    <t>10.02.2005</t>
  </si>
  <si>
    <t>11.05.2005</t>
  </si>
  <si>
    <t>29.03.2007</t>
  </si>
  <si>
    <t>10.07.2007</t>
  </si>
  <si>
    <t>158690/12.07.2006</t>
  </si>
  <si>
    <t>11.05.2004</t>
  </si>
  <si>
    <t>361154/10.04.2006</t>
  </si>
  <si>
    <t>361812/14.02.2006</t>
  </si>
  <si>
    <t>361410/20.02.2006</t>
  </si>
  <si>
    <t>28.02.2005</t>
  </si>
  <si>
    <t>199877/14.09.2006</t>
  </si>
  <si>
    <t>361468/24.01.2006</t>
  </si>
  <si>
    <t>19.04.2007</t>
  </si>
  <si>
    <t>31.07.2007</t>
  </si>
  <si>
    <t>182989/07.11.2006</t>
  </si>
  <si>
    <t>20.01.2006</t>
  </si>
  <si>
    <t>11004/21.02.2006</t>
  </si>
  <si>
    <t>040040/30.07.1999</t>
  </si>
  <si>
    <t>V/285 -17.12.2004/14.09.2006</t>
  </si>
  <si>
    <t>IV/34 -16.12.2004/24.11.2006</t>
  </si>
  <si>
    <t>13.01.2004/13.01.2009</t>
  </si>
  <si>
    <t>11020/24.02.2006</t>
  </si>
  <si>
    <t>IV/128 -16.12.2004/11.04.2006</t>
  </si>
  <si>
    <t>11.04.2001/11.04.2006</t>
  </si>
  <si>
    <t>10003/04.07.2005</t>
  </si>
  <si>
    <t>III/173 -15.12.2004/27.10.2006</t>
  </si>
  <si>
    <t>15.05.2002/15.05.2007</t>
  </si>
  <si>
    <t>361355/23.05.2000</t>
  </si>
  <si>
    <t>10035/20.07.2005</t>
  </si>
  <si>
    <t>SEP-</t>
  </si>
  <si>
    <t xml:space="preserve">SEP </t>
  </si>
  <si>
    <t>10.03.2005/10.03.2010</t>
  </si>
  <si>
    <t>362903/21.12.1999</t>
  </si>
  <si>
    <t>9770/26.04.2005</t>
  </si>
  <si>
    <t>IV/242 -16.12.200424.11.2006</t>
  </si>
  <si>
    <t>13.07.2004/13.07.2009</t>
  </si>
  <si>
    <t>II/122 -14.12.2004/14.09.2006</t>
  </si>
  <si>
    <t>211650/0722676265</t>
  </si>
  <si>
    <t>10751/06.12.2005</t>
  </si>
  <si>
    <t>V/311 -17.12.2004/21.06.2006</t>
  </si>
  <si>
    <t>11.05.2005/11.05.2010</t>
  </si>
  <si>
    <t>361267/30.12.1999</t>
  </si>
  <si>
    <t>9788/26.04.2005</t>
  </si>
  <si>
    <t>363481/06.10.1999</t>
  </si>
  <si>
    <t>040514/07.04.1999</t>
  </si>
  <si>
    <t>10453/20.09.2005</t>
  </si>
  <si>
    <t>II/72/14.12.2004/14.09.2006</t>
  </si>
  <si>
    <t>10.06.2004/10.06.2009</t>
  </si>
  <si>
    <t>10994/16.02.2006</t>
  </si>
  <si>
    <t>XVI/45/22.04.2005/22.04.2007</t>
  </si>
  <si>
    <t>23.01.2004/23.01.2009</t>
  </si>
  <si>
    <t>IV/205 -16.12.200415.12.2006</t>
  </si>
  <si>
    <t xml:space="preserve">SC </t>
  </si>
  <si>
    <t>GHENCIOIU PUPEZESCU CRISTINA ANITA</t>
  </si>
  <si>
    <t>VALEA LUNGA</t>
  </si>
  <si>
    <t>STEFAN ALEXANDRU RAFAEL</t>
  </si>
  <si>
    <t>ADRESA</t>
  </si>
  <si>
    <t>ION  GHICA BL 6 SC A AP 4</t>
  </si>
  <si>
    <t>PREOT TOMA  GEORGESCU  NR 30</t>
  </si>
  <si>
    <t>RO51TREZ 2715069XXX001498</t>
  </si>
  <si>
    <t>AL. TARANDAFIRILOR NR 1</t>
  </si>
  <si>
    <t xml:space="preserve"> DAMBOVITA</t>
  </si>
  <si>
    <t>BANCPOST TGV</t>
  </si>
  <si>
    <t>RO97BPOS16003291301RON01</t>
  </si>
  <si>
    <t>AL TRANDAFIRILOR 4</t>
  </si>
  <si>
    <t>CUZA VODA SALCIOARA</t>
  </si>
  <si>
    <t>BAIESIU IVAN</t>
  </si>
  <si>
    <t>RO22BTRL01601202M17942XX</t>
  </si>
  <si>
    <t>FANTANELOR BL 1AB</t>
  </si>
  <si>
    <t>RO16BTRL01601202G87267XX</t>
  </si>
  <si>
    <t>24.07.2002/24.07.2007</t>
  </si>
  <si>
    <t>10706/21.11.2005</t>
  </si>
  <si>
    <t>II/162 -14.12.2004/14.09.2006</t>
  </si>
  <si>
    <t>09.07.2003/09.07.2008</t>
  </si>
  <si>
    <t>361564/19.11.1999</t>
  </si>
  <si>
    <t>02.03.2006/02.03.2011</t>
  </si>
  <si>
    <t>9928/15.06.2005</t>
  </si>
  <si>
    <t>IXX/99/20.05.2005/20.05.2007</t>
  </si>
  <si>
    <t>710/13,07,2007</t>
  </si>
  <si>
    <t>760/30,08,2007</t>
  </si>
  <si>
    <t>766/09,08,2007</t>
  </si>
  <si>
    <t>518/26,06,2007</t>
  </si>
  <si>
    <t>726/23,07,2007</t>
  </si>
  <si>
    <t>770/13,08,2007</t>
  </si>
  <si>
    <t>759/09,08,2007</t>
  </si>
  <si>
    <t>745/02,08,2007</t>
  </si>
  <si>
    <t>681/06,07,2007</t>
  </si>
  <si>
    <t>329/05,04,2007</t>
  </si>
  <si>
    <t>508/25,06,2007</t>
  </si>
  <si>
    <t>848/03,09,2007</t>
  </si>
  <si>
    <t>10.05.2005/10.05.2010</t>
  </si>
  <si>
    <t>10465/27.09.2005</t>
  </si>
  <si>
    <t>DE MEDICINA DENTARA</t>
  </si>
  <si>
    <t>153/XXI/31.10.2005/31.10.2007</t>
  </si>
  <si>
    <t>70 contracte cu 01-10-2015</t>
  </si>
  <si>
    <t>75 medici cu 01-10-2015</t>
  </si>
  <si>
    <t>Mogos si-  Niculescu contractat 01.05.2015</t>
  </si>
  <si>
    <t>06.04.2004/06.04.2009</t>
  </si>
  <si>
    <t>361476/01.11.1999</t>
  </si>
  <si>
    <t>10995/16.02.2006</t>
  </si>
  <si>
    <t>IV/208 -16.12.2004/31.12.2005</t>
  </si>
  <si>
    <t>11.09.2003/11.09.2008</t>
  </si>
  <si>
    <t>362606/10.09.1999</t>
  </si>
  <si>
    <t>10378/20.09.2005</t>
  </si>
  <si>
    <t>362550/03.11.2000</t>
  </si>
  <si>
    <t>10987/16.02.2006</t>
  </si>
  <si>
    <t>171/XXXI/15.12.2005/31.12.2006</t>
  </si>
  <si>
    <t>24.02.2005/24.02.2010</t>
  </si>
  <si>
    <t>III/30 -15.12.2004/27.10.2006</t>
  </si>
  <si>
    <t>2690.59</t>
  </si>
  <si>
    <t>XXXIV/18/31.01.2006/31.01.2008</t>
  </si>
  <si>
    <t>362060/01.02.2000</t>
  </si>
  <si>
    <t>10997/24.02.2006</t>
  </si>
  <si>
    <t>XVI/47/22.04.2005/22.04.2007</t>
  </si>
  <si>
    <t>08.12.2003/08.12.2008</t>
  </si>
  <si>
    <t>III/157-15.12.2004/27.10.2006</t>
  </si>
  <si>
    <t>9975/20.06.2005</t>
  </si>
  <si>
    <t>XVII/70/28.04.2005/29.04.2007</t>
  </si>
  <si>
    <t>363303/28.10.1999</t>
  </si>
  <si>
    <t>10473/29.09.2005</t>
  </si>
  <si>
    <t>148/XXVIII/06.10.2005/06.10.2007</t>
  </si>
  <si>
    <t>01.07.2004/01.07.2009</t>
  </si>
  <si>
    <t>XV/50/13.04.2005/13.04.2007</t>
  </si>
  <si>
    <t>22.03.2005/22.03.2010</t>
  </si>
  <si>
    <t>10754/06.12.2005</t>
  </si>
  <si>
    <t>IV/166 -16.12.200424.11.2006</t>
  </si>
  <si>
    <t>29.01.2003/29.01.2008</t>
  </si>
  <si>
    <t>361492/28.12.1999</t>
  </si>
  <si>
    <t>11008/24.02.2006</t>
  </si>
  <si>
    <t>xvi/51/22.04.2005/22.04.2007</t>
  </si>
  <si>
    <t>22.12.2003/22.12.2008</t>
  </si>
  <si>
    <t>9902/07.06.2005</t>
  </si>
  <si>
    <t>IV/209 -16.12.2004/04.09.2006</t>
  </si>
  <si>
    <t>9781/26.04.2005</t>
  </si>
  <si>
    <t>360215/02.12.1999</t>
  </si>
  <si>
    <t>10986/16.02.2006</t>
  </si>
  <si>
    <t>166XXX/15.12.2005/31.12.2006</t>
  </si>
  <si>
    <t>11.03.2004/11.03.2009</t>
  </si>
  <si>
    <t>362028/25.11.1999</t>
  </si>
  <si>
    <t>10025/11.05.2005</t>
  </si>
  <si>
    <t>TRIM.I</t>
  </si>
  <si>
    <t>15.09.2004/15.09.2009</t>
  </si>
  <si>
    <t>0043677/07,01,2007</t>
  </si>
  <si>
    <t>0020159/06,01,2007</t>
  </si>
  <si>
    <t>14792/17,01,07/1479117,01,07</t>
  </si>
  <si>
    <t>0145842/06,01,2007</t>
  </si>
  <si>
    <t>niculescuralucaelena@yahoo.com</t>
  </si>
  <si>
    <t>oanamogos@yahoo.com</t>
  </si>
  <si>
    <t>12241/28,12,2006</t>
  </si>
  <si>
    <t>VALEA  LUNGA</t>
  </si>
  <si>
    <t>CORBII MARI</t>
  </si>
  <si>
    <t>PERSINARI</t>
  </si>
  <si>
    <t>0145552/05,01,2007</t>
  </si>
  <si>
    <t>0051773/08,01,2007</t>
  </si>
  <si>
    <t>6530/11.04.2005</t>
  </si>
  <si>
    <t>10734/29.11.2005</t>
  </si>
  <si>
    <t>xxx/31/17.02.2006/17.02.2008</t>
  </si>
  <si>
    <t>III/183 -15.12.2004/27.10.2006</t>
  </si>
  <si>
    <t>IV/172 -16.12.2004/17.10.2006</t>
  </si>
  <si>
    <t>361894/25.11.1999</t>
  </si>
  <si>
    <t>10984/16.02.2006</t>
  </si>
  <si>
    <t>26.03.2003/26.03.2008</t>
  </si>
  <si>
    <t>361812/25.11.1999</t>
  </si>
  <si>
    <t>361410/18.11.1999</t>
  </si>
  <si>
    <t>9791/26.04.2005</t>
  </si>
  <si>
    <t>18.04.2005/18.04.2010</t>
  </si>
  <si>
    <t>133/xxv/03/VII.2005/03.08.2007</t>
  </si>
  <si>
    <t>361652/28.12.1999</t>
  </si>
  <si>
    <t>10993/16.02.2006</t>
  </si>
  <si>
    <t>XVI/37/22.04.2005/22.04.2007</t>
  </si>
  <si>
    <t>LUNA V</t>
  </si>
  <si>
    <t>TOTAL AN 2006</t>
  </si>
  <si>
    <t>TAMARA MARIA</t>
  </si>
  <si>
    <t>021/3151419/0740764661</t>
  </si>
  <si>
    <t>10992/16.02.2006</t>
  </si>
  <si>
    <t>XYII/49/22.04.2005/22.04.2007</t>
  </si>
  <si>
    <t>02.12.2003/02.12.2008</t>
  </si>
  <si>
    <t>363030/12.12.2000</t>
  </si>
  <si>
    <t>11061/13.03.2006</t>
  </si>
  <si>
    <t>XIII/30/25.03.2005/30.05.2006</t>
  </si>
  <si>
    <t>14.03.2005/14.03.2010</t>
  </si>
  <si>
    <t>362710/28.11.2000</t>
  </si>
  <si>
    <t>9784/26.04.2005</t>
  </si>
  <si>
    <t>III/129 -15.12.2004/17.05.2006</t>
  </si>
  <si>
    <t>11014/24.02.2006</t>
  </si>
  <si>
    <t>05.12.2005/05.12.2010</t>
  </si>
  <si>
    <t>11058/09.03.2006</t>
  </si>
  <si>
    <t>871/07.09.2007</t>
  </si>
  <si>
    <t>168/XXXI/15.12.2005/15.12.2007</t>
  </si>
  <si>
    <t>44XXXVI/03.03.2006/03.03.2008</t>
  </si>
  <si>
    <t>48/XXXVII/31.03.2006/31.03.2008</t>
  </si>
  <si>
    <t>01.03.2006/01.03.2011</t>
  </si>
  <si>
    <t>10837/29.12.2005</t>
  </si>
  <si>
    <t xml:space="preserve">CUCERENCU </t>
  </si>
  <si>
    <t>A86008</t>
  </si>
  <si>
    <t>GHEBOIANU</t>
  </si>
  <si>
    <t>MIHIS</t>
  </si>
  <si>
    <t>IV/223 -16.12.2004/24.11.2006</t>
  </si>
  <si>
    <t>0060657/30,08,2006</t>
  </si>
  <si>
    <t>31.10.2003/31.10.2008</t>
  </si>
  <si>
    <t>11.07.2005/11.07.2010</t>
  </si>
  <si>
    <t>31.07.2003./31.07.2008</t>
  </si>
  <si>
    <t>632952/0724984075</t>
  </si>
  <si>
    <t>361900/27.09.2000</t>
  </si>
  <si>
    <t>9816/06.05.2005</t>
  </si>
  <si>
    <t>IV/233 -16.12.200424.11.2006</t>
  </si>
  <si>
    <t>19.05.2004/19.05.2009</t>
  </si>
  <si>
    <t>V/306 -17.12.2004/23.05.2006</t>
  </si>
  <si>
    <t>DR.ANASTASESCU LIZICA</t>
  </si>
  <si>
    <t>DR.BURZ DICULESCU ALINA</t>
  </si>
  <si>
    <t>DR.BITA GEORGIANA</t>
  </si>
  <si>
    <t>DR. IONESCU MARIANA</t>
  </si>
  <si>
    <t>exceldent@gmail.com</t>
  </si>
  <si>
    <t>BRD BUCURESTI</t>
  </si>
  <si>
    <t>RO63BRDE441SV61325664410</t>
  </si>
  <si>
    <t xml:space="preserve">BUDIRINCA  </t>
  </si>
  <si>
    <t>ALINA VENERA</t>
  </si>
  <si>
    <t>C40131</t>
  </si>
  <si>
    <t>CALEA DOMNEASCA BLX2E PARTER</t>
  </si>
  <si>
    <t>caroldavila_tgv@yahoo.com</t>
  </si>
  <si>
    <t>RO19RZBR0000060013237544</t>
  </si>
  <si>
    <t>lauracojocaru11@yahoo.com</t>
  </si>
  <si>
    <t xml:space="preserve">ALTRANDAFIRILOR 1 </t>
  </si>
  <si>
    <t>cmi.cdv@gmail.com</t>
  </si>
  <si>
    <t>RO22BTRL01601202998185XX</t>
  </si>
  <si>
    <t>RO06BTRL01601202R97161XX</t>
  </si>
  <si>
    <t>10MAI NR 15</t>
  </si>
  <si>
    <t>razvan_balica@yahoo.com</t>
  </si>
  <si>
    <t>VALEA LUNGA CRICOV</t>
  </si>
  <si>
    <t>dancatadan@yahoo.com</t>
  </si>
  <si>
    <t>RO80BTRL04401202K01280XX</t>
  </si>
  <si>
    <t>drdavidio@yahoo.com</t>
  </si>
  <si>
    <t>MALU ROSU  NR 16</t>
  </si>
  <si>
    <t>carmenmilea64@yahoo.com</t>
  </si>
  <si>
    <t>ROTREZ2755069XXX002373</t>
  </si>
  <si>
    <t>RO81RZBR0000060016812818</t>
  </si>
  <si>
    <t>MIHAI EMINESCU NR 7</t>
  </si>
  <si>
    <t>georgepws@yahoo.com</t>
  </si>
  <si>
    <t>AL TRANDAFIRILOR 1</t>
  </si>
  <si>
    <t>mihaela.dragoi@yahoo.com</t>
  </si>
  <si>
    <t>AL TRANDAFIRILOR  1</t>
  </si>
  <si>
    <t>RO17INGB0000999904387333</t>
  </si>
  <si>
    <t>RO55BTRL01601202180898XX</t>
  </si>
  <si>
    <t>BCR BUCURESTI</t>
  </si>
  <si>
    <t>RO94RNCB0128004405200001</t>
  </si>
  <si>
    <t>LAURA</t>
  </si>
  <si>
    <t>decebal.georgescu@yahoo.com</t>
  </si>
  <si>
    <t>RO82RZBR0000060016811151</t>
  </si>
  <si>
    <t>giurca_mihai2007@yahoo.com</t>
  </si>
  <si>
    <t>BRD GAESTI</t>
  </si>
  <si>
    <t>RO29BRDE160SV32406581600</t>
  </si>
  <si>
    <t>GIURCA</t>
  </si>
  <si>
    <t>MAGDALENA IULIANA</t>
  </si>
  <si>
    <t>gheboianu_tamara@yahoo.com</t>
  </si>
  <si>
    <t>theobald_azur@yahoo.com</t>
  </si>
  <si>
    <t>CEC  bank TARGOVISTE</t>
  </si>
  <si>
    <t>RO64CECEDB0155RON0103265</t>
  </si>
  <si>
    <t>GEORGE CAIR BLO2SC E AP4 PARTER</t>
  </si>
  <si>
    <t>cristina.stom@yahoo.com</t>
  </si>
  <si>
    <t>ro69brde160sv20387481600</t>
  </si>
  <si>
    <t>calea domneasca 234 blx2parter</t>
  </si>
  <si>
    <t>dr.anaionascu@gmail.com</t>
  </si>
  <si>
    <t>EUROBANK TARGOVISTE</t>
  </si>
  <si>
    <t>RO68FNNB011602963334ROL1</t>
  </si>
  <si>
    <t>IONASCU</t>
  </si>
  <si>
    <t>ANA MARIA</t>
  </si>
  <si>
    <t>D32876</t>
  </si>
  <si>
    <t>E26355</t>
  </si>
  <si>
    <t>daniela.leu1@gmail.com</t>
  </si>
  <si>
    <t>gflorina68@yahoo.com</t>
  </si>
  <si>
    <t>diana_drstoma@yahoo.com</t>
  </si>
  <si>
    <t>monicaenescu@yahoo.com</t>
  </si>
  <si>
    <t>cmidconstantinescu@gmail.com</t>
  </si>
  <si>
    <t>RO65BTRLRONCRT0258499801</t>
  </si>
  <si>
    <t>STR INDEPENDENTEI 200</t>
  </si>
  <si>
    <t>marinaelenamada@gmail.com</t>
  </si>
  <si>
    <t>RO69INGB0000999904336927</t>
  </si>
  <si>
    <t>MADA</t>
  </si>
  <si>
    <t>MARINA ELENA</t>
  </si>
  <si>
    <t>iuliaholban@gmail.com</t>
  </si>
  <si>
    <t>RADU DE LA AFUMATI BLD6SC AAP 1</t>
  </si>
  <si>
    <t>alexandru@mariutan.ro</t>
  </si>
  <si>
    <t>RO57TREZ2715009XXX001196</t>
  </si>
  <si>
    <t>GURA OCNITEI</t>
  </si>
  <si>
    <t>UNITCREDIT TIRIAC BANK</t>
  </si>
  <si>
    <t>ROBACX0000001007787000</t>
  </si>
  <si>
    <t>milosamali@yahoo.com</t>
  </si>
  <si>
    <t>TRANSILVANIA</t>
  </si>
  <si>
    <t>RO25BTRL01601202612216XX</t>
  </si>
  <si>
    <t>roxana.mitrescu@yahoo.com</t>
  </si>
  <si>
    <t>RO71BTRLRONCRT025837010</t>
  </si>
  <si>
    <t xml:space="preserve">TRANSILVANIA TARGOVISTE </t>
  </si>
  <si>
    <t>STR LINISTEI NR 3A</t>
  </si>
  <si>
    <t>dr.marianica@gmail.com</t>
  </si>
  <si>
    <t>ROTREZ2715069XXX000891</t>
  </si>
  <si>
    <t>nitescu_e48@yahoo.com</t>
  </si>
  <si>
    <t>RO72BTRLRONCRT0258864201</t>
  </si>
  <si>
    <t>savumihai_x@yahoo.com</t>
  </si>
  <si>
    <t>pavelloredana1973@yahoo.com</t>
  </si>
  <si>
    <t>c.pencea@yahoo.com</t>
  </si>
  <si>
    <t>CREDIT TIRIAC BANK</t>
  </si>
  <si>
    <t>RO90BACX000000101900300</t>
  </si>
  <si>
    <t>razvanpetrescu@yahoo.com</t>
  </si>
  <si>
    <t>RO05RNCB132008491320001</t>
  </si>
  <si>
    <t>CTIN BRANCOVEANU 59</t>
  </si>
  <si>
    <t>roxanad81@yahoo.com</t>
  </si>
  <si>
    <t>RO98BTRL04601202b24070xx</t>
  </si>
  <si>
    <t>cosminaploscaru@yahoo.com</t>
  </si>
  <si>
    <t>RO55RNCB0128045204180001</t>
  </si>
  <si>
    <t>antoniu.popescu@yahoo.com</t>
  </si>
  <si>
    <t>RO55RNCB0128008474160001</t>
  </si>
  <si>
    <t>RO15BTRL01601202R97143XX</t>
  </si>
  <si>
    <t>sorinaraducanu@yahoo.com</t>
  </si>
  <si>
    <t>RAIFFEISEN BANK</t>
  </si>
  <si>
    <t>RO62RZBR0000060016808407</t>
  </si>
  <si>
    <t>AC SERBAN CIOCULESCU</t>
  </si>
  <si>
    <t>gheparvan@gmail.com</t>
  </si>
  <si>
    <t>STR VILELOR</t>
  </si>
  <si>
    <t>RO93RNCB0129009229190001</t>
  </si>
  <si>
    <t>REPUBLICII 108A</t>
  </si>
  <si>
    <t>STR GARII  2</t>
  </si>
  <si>
    <t>RO69BTRLRONCRT0258478001</t>
  </si>
  <si>
    <t>RO38BTRL01601202G71121XX</t>
  </si>
  <si>
    <t>tomamagdalena98@yahoo.com</t>
  </si>
  <si>
    <t xml:space="preserve">coditatatiana@yahoo.com  </t>
  </si>
  <si>
    <t>AL TRANDAFIRILOR</t>
  </si>
  <si>
    <t>RO84BTRL01601202331865XX</t>
  </si>
  <si>
    <t>DR. MARIUTAN MARIA</t>
  </si>
  <si>
    <t>522544/01,01,07/522543/01,01,0/522542/01,01,07</t>
  </si>
  <si>
    <t>DR. NICA MARIANA</t>
  </si>
  <si>
    <t>DR. STANCIU MARIA</t>
  </si>
  <si>
    <t xml:space="preserve">CAB.STOMATOLOGIC SI TEHNICA DENTARA S.R.L. </t>
  </si>
  <si>
    <t>S.C. STOMADENT S.R.L.</t>
  </si>
  <si>
    <t>DR. STOICA SORIN</t>
  </si>
  <si>
    <t xml:space="preserve">SOCIETATEA CIVILA MEDICALA " CAROL DAVILA" MEDICINA DENTARA </t>
  </si>
  <si>
    <t>DR.BOGDAN SIMONA</t>
  </si>
  <si>
    <t>IORDACHE</t>
  </si>
  <si>
    <t>ALBU</t>
  </si>
  <si>
    <t>0145819/20,01,2007/0146219/23,01,2007</t>
  </si>
  <si>
    <t>CHETAN</t>
  </si>
  <si>
    <t>3054115/18,01,07/522521/13,12,06</t>
  </si>
  <si>
    <t>0146494/15,04,2007</t>
  </si>
  <si>
    <t>ADRIANA-INGRID</t>
  </si>
  <si>
    <t>687258/18,01,2007</t>
  </si>
  <si>
    <t xml:space="preserve">ALDEA </t>
  </si>
  <si>
    <t xml:space="preserve">ANASTASESCU </t>
  </si>
  <si>
    <t>ANGHELESCU</t>
  </si>
  <si>
    <t xml:space="preserve">BADEA </t>
  </si>
  <si>
    <t xml:space="preserve">BALICA </t>
  </si>
  <si>
    <t xml:space="preserve">BARSAN </t>
  </si>
  <si>
    <t>BARZA</t>
  </si>
  <si>
    <t>BITA</t>
  </si>
  <si>
    <t xml:space="preserve">BOGDAN </t>
  </si>
  <si>
    <t xml:space="preserve">BRUMARU </t>
  </si>
  <si>
    <t>BURZ DICULESCU</t>
  </si>
  <si>
    <t>DIF.DEC.</t>
  </si>
  <si>
    <t>12227/18,12,2006</t>
  </si>
  <si>
    <t>108/   28,09,2007</t>
  </si>
  <si>
    <t>VULCANA BAI</t>
  </si>
  <si>
    <t>RO54RNCB0128045204200001</t>
  </si>
  <si>
    <t>BANCA COMERCIALA ROMANA TARGOVISTE</t>
  </si>
  <si>
    <t>COJOCARU</t>
  </si>
  <si>
    <t>CORINA LAURA</t>
  </si>
  <si>
    <t>0054506/18,04,2007</t>
  </si>
  <si>
    <t>LUNA  IV</t>
  </si>
  <si>
    <t>956870/16,04,2007</t>
  </si>
  <si>
    <t>327/04,04,2007</t>
  </si>
  <si>
    <t>ETERNITATII BL.D6AP1</t>
  </si>
  <si>
    <t>BANCA TRANSILVANIA TARGOVISTE</t>
  </si>
  <si>
    <t>MIHAILA</t>
  </si>
  <si>
    <t>TEODOR ANDREI</t>
  </si>
  <si>
    <t>A86040</t>
  </si>
  <si>
    <t>687361/22,02,2007</t>
  </si>
  <si>
    <t>A85970</t>
  </si>
  <si>
    <t>568841/26,07,2007</t>
  </si>
  <si>
    <t>715/17,07,2007</t>
  </si>
  <si>
    <t>VACARESTI</t>
  </si>
  <si>
    <t>RO92BTRL01601202H25527XX</t>
  </si>
  <si>
    <t>RO47BTRLO1601202F35594XX</t>
  </si>
  <si>
    <t>SUCURSAL TARGOVISTE</t>
  </si>
  <si>
    <t>VOICU</t>
  </si>
  <si>
    <t>RALUCA GABRIELA</t>
  </si>
  <si>
    <t>0051841/28,02,2007</t>
  </si>
  <si>
    <t>dif.noi intrati</t>
  </si>
  <si>
    <t>BUSCA</t>
  </si>
  <si>
    <t xml:space="preserve">GHENCIOIU PUPEZESCU </t>
  </si>
  <si>
    <t xml:space="preserve">STEFAN </t>
  </si>
  <si>
    <t>ANITA CRISTINA</t>
  </si>
  <si>
    <t xml:space="preserve">BUSCA            </t>
  </si>
  <si>
    <t xml:space="preserve">CANTARAGIU </t>
  </si>
  <si>
    <t xml:space="preserve">CAPRARU </t>
  </si>
  <si>
    <t xml:space="preserve">CARUNTU </t>
  </si>
  <si>
    <t>CHIRITA</t>
  </si>
  <si>
    <t>CIUREA</t>
  </si>
  <si>
    <t>COCORU</t>
  </si>
  <si>
    <t xml:space="preserve">CONSTANTINESCU </t>
  </si>
  <si>
    <t>CONSTANTINESCU</t>
  </si>
  <si>
    <t xml:space="preserve">CRUCEANU </t>
  </si>
  <si>
    <t>DINESCU</t>
  </si>
  <si>
    <t xml:space="preserve">DINESCU </t>
  </si>
  <si>
    <t xml:space="preserve">DINU </t>
  </si>
  <si>
    <t>DOBRESCU</t>
  </si>
  <si>
    <t xml:space="preserve">DOBRICA </t>
  </si>
  <si>
    <t>DOBRINOIU</t>
  </si>
  <si>
    <t xml:space="preserve">DOMNESCU </t>
  </si>
  <si>
    <t xml:space="preserve">DRAGOI </t>
  </si>
  <si>
    <t xml:space="preserve">DRAGULIN                  </t>
  </si>
  <si>
    <t>DUMITRESCU</t>
  </si>
  <si>
    <t>DUMITRU</t>
  </si>
  <si>
    <t xml:space="preserve">DUMITRU </t>
  </si>
  <si>
    <t>ENESCU</t>
  </si>
  <si>
    <t xml:space="preserve">FALCA </t>
  </si>
  <si>
    <t xml:space="preserve">FANCA </t>
  </si>
  <si>
    <t xml:space="preserve">GEORGESCU </t>
  </si>
  <si>
    <t>BALICA RAZVAN</t>
  </si>
  <si>
    <t>BARZA GEANINA</t>
  </si>
  <si>
    <t>SC GAM COM SRL-BITA GEORGIANA-</t>
  </si>
  <si>
    <t>BARCU GABRIELA</t>
  </si>
  <si>
    <t>BUSCA VALENTIN</t>
  </si>
  <si>
    <t>CANTARAGIU MONICA</t>
  </si>
  <si>
    <t>COJOCARU CORINA LAURA</t>
  </si>
  <si>
    <t>CONSTANTINESCU DIANA</t>
  </si>
  <si>
    <t>SC DANITA DENTA CENTER SRL-GHENCIOIU DANIEL</t>
  </si>
  <si>
    <t>DAVID ELENA</t>
  </si>
  <si>
    <t>DAVID IONEL</t>
  </si>
  <si>
    <t>SC DENTSANA SRL-MILEA CARMEN</t>
  </si>
  <si>
    <t>DOBRE LOREDANA</t>
  </si>
  <si>
    <t>GEORGESCU DECEBAL</t>
  </si>
  <si>
    <t>GHEBOIANU  TAMARA</t>
  </si>
  <si>
    <t>GHEORGEHE FLORINA</t>
  </si>
  <si>
    <t>HOLBAN IULIANA</t>
  </si>
  <si>
    <t>IORDACHE  CRISTINA</t>
  </si>
  <si>
    <t>LEU DANIELA</t>
  </si>
  <si>
    <t>SC MARINCIU SRL</t>
  </si>
  <si>
    <t>MILANI  AMIR MANSOOUR</t>
  </si>
  <si>
    <t>MITRESCU ROXANA</t>
  </si>
  <si>
    <t>MITREA MARIA</t>
  </si>
  <si>
    <t>NITOI MARIN</t>
  </si>
  <si>
    <t>PAVEL LOREDANA</t>
  </si>
  <si>
    <t>PETRESCU   CATALINA</t>
  </si>
  <si>
    <t>PLETA ANCA IOANA</t>
  </si>
  <si>
    <t>PLOSCARU  ELENA- COSMINA</t>
  </si>
  <si>
    <t>POPESCU MARIUS ANTONIO</t>
  </si>
  <si>
    <t>PUPEZESCU GENINA</t>
  </si>
  <si>
    <t>RADU  ANCA</t>
  </si>
  <si>
    <t>RADUCANU  SORINA</t>
  </si>
  <si>
    <t>SC COMDENT SRL- STANCIU MARIA</t>
  </si>
  <si>
    <t>SERBAN ROXANA</t>
  </si>
  <si>
    <t>TAREK FARHAT</t>
  </si>
  <si>
    <t>UDROIU IULIANA ROXANA</t>
  </si>
  <si>
    <t>SERB ZAMFIR ANDREEA</t>
  </si>
  <si>
    <t>SAVU MIHAI</t>
  </si>
  <si>
    <t xml:space="preserve">GHEORGHE </t>
  </si>
  <si>
    <t>GHERASE</t>
  </si>
  <si>
    <t xml:space="preserve">GIURCA </t>
  </si>
  <si>
    <t>ICHIM</t>
  </si>
  <si>
    <t xml:space="preserve">IONESCU </t>
  </si>
  <si>
    <t xml:space="preserve">IONITA </t>
  </si>
  <si>
    <t>IVAN</t>
  </si>
  <si>
    <t xml:space="preserve">LEU </t>
  </si>
  <si>
    <t xml:space="preserve">LINA </t>
  </si>
  <si>
    <t>MANITI</t>
  </si>
  <si>
    <t xml:space="preserve">MARIN </t>
  </si>
  <si>
    <t>MARIUTAN</t>
  </si>
  <si>
    <t>MATUSOIU</t>
  </si>
  <si>
    <t>MIHAILESCU</t>
  </si>
  <si>
    <t xml:space="preserve">MIHAILESCU </t>
  </si>
  <si>
    <t xml:space="preserve">MILANI </t>
  </si>
  <si>
    <t xml:space="preserve"> MILOSI </t>
  </si>
  <si>
    <t xml:space="preserve">MILEA </t>
  </si>
  <si>
    <t xml:space="preserve">MITREA </t>
  </si>
  <si>
    <t>MODREA</t>
  </si>
  <si>
    <t>NICA</t>
  </si>
  <si>
    <t xml:space="preserve">NITESCU </t>
  </si>
  <si>
    <t xml:space="preserve">NOMICOS </t>
  </si>
  <si>
    <t xml:space="preserve">OSKO </t>
  </si>
  <si>
    <t>PASOL</t>
  </si>
  <si>
    <t xml:space="preserve">PAVEL </t>
  </si>
  <si>
    <t xml:space="preserve"> PENCEA </t>
  </si>
  <si>
    <t xml:space="preserve">PETRESCU </t>
  </si>
  <si>
    <t xml:space="preserve">PARVU </t>
  </si>
  <si>
    <t>PLOSCARU</t>
  </si>
  <si>
    <t>POPESCU</t>
  </si>
  <si>
    <t>PUPEZESCU</t>
  </si>
  <si>
    <t xml:space="preserve">RADUCANU </t>
  </si>
  <si>
    <t xml:space="preserve">ROSCA </t>
  </si>
  <si>
    <t xml:space="preserve">SICOE </t>
  </si>
  <si>
    <t xml:space="preserve">STANCIU </t>
  </si>
  <si>
    <t xml:space="preserve">STANCULESCU </t>
  </si>
  <si>
    <t xml:space="preserve">STATESCU </t>
  </si>
  <si>
    <t xml:space="preserve">STOICA </t>
  </si>
  <si>
    <t>STOICA</t>
  </si>
  <si>
    <t xml:space="preserve">STROE </t>
  </si>
  <si>
    <t xml:space="preserve">TAREK </t>
  </si>
  <si>
    <t xml:space="preserve">THIESS </t>
  </si>
  <si>
    <t xml:space="preserve">TOMA </t>
  </si>
  <si>
    <t>CODUL IBAN</t>
  </si>
  <si>
    <t>17.11.2008</t>
  </si>
  <si>
    <t>85D/30032007</t>
  </si>
  <si>
    <t>BRD</t>
  </si>
  <si>
    <t>211601</t>
  </si>
  <si>
    <t>00114884/01012009</t>
  </si>
  <si>
    <t>UTESCU</t>
  </si>
  <si>
    <t>VACARIUC</t>
  </si>
  <si>
    <t>VARTEJARU</t>
  </si>
  <si>
    <t xml:space="preserve">VINTILA </t>
  </si>
  <si>
    <t xml:space="preserve">VLAD </t>
  </si>
  <si>
    <t>ZAHARIA</t>
  </si>
  <si>
    <t>ZAMFIR</t>
  </si>
  <si>
    <t xml:space="preserve">CATALINA </t>
  </si>
  <si>
    <t xml:space="preserve">IORDACHE </t>
  </si>
  <si>
    <t>09.04.2002/09.04.2007</t>
  </si>
  <si>
    <t>362204/10.09.1999</t>
  </si>
  <si>
    <t>IV/209 -16.12.2004/</t>
  </si>
  <si>
    <t>XIX/80/13.05.2005/</t>
  </si>
  <si>
    <t>III/204 -15.12.2004/</t>
  </si>
  <si>
    <t>153/XXI/31.10.2005/</t>
  </si>
  <si>
    <t>166XXX/15.12.2005/</t>
  </si>
  <si>
    <t>171/XXXI/15.12.2005/</t>
  </si>
  <si>
    <t>V/311 -17.12.2004/</t>
  </si>
  <si>
    <t>IV/156 -16.12.2004/</t>
  </si>
  <si>
    <t>IV/155 -16.12.2004/</t>
  </si>
  <si>
    <t>VI/328 -29.12.2004/</t>
  </si>
  <si>
    <t>II/147 -14.12.2004/</t>
  </si>
  <si>
    <t>IV/208 -16.12.2004</t>
  </si>
  <si>
    <t>II/88 -14.12.2004/</t>
  </si>
  <si>
    <t>IV/166 -16.12.2004</t>
  </si>
  <si>
    <t>III/77 -15.12.2004/</t>
  </si>
  <si>
    <t>V/284 -17.12.2004/</t>
  </si>
  <si>
    <t>XYII/49/22.04.2005/</t>
  </si>
  <si>
    <t>IV/34 -16.12.2004/</t>
  </si>
  <si>
    <t>III/173 -15.12.2004/</t>
  </si>
  <si>
    <t>III/139 -15.12.2004/</t>
  </si>
  <si>
    <t>XIII/30/25.03.2005/</t>
  </si>
  <si>
    <t>III/185 -15.12.2004</t>
  </si>
  <si>
    <t>07.01.2007</t>
  </si>
  <si>
    <t>1311/19.11.2007</t>
  </si>
  <si>
    <t>1015/02.10.2007</t>
  </si>
  <si>
    <t>04.04.2007</t>
  </si>
  <si>
    <t>1265/09/11.2007</t>
  </si>
  <si>
    <t>02.04.2007</t>
  </si>
  <si>
    <t>IV/246 -16.12.2004/</t>
  </si>
  <si>
    <t>IV/207 -16.12.2004/</t>
  </si>
  <si>
    <t>IV/128 -16.12.2004/</t>
  </si>
  <si>
    <t>V/306 -17.12.2004/</t>
  </si>
  <si>
    <t>IV/229 -16.12.2004/</t>
  </si>
  <si>
    <t>III/30 -15.12.2004/</t>
  </si>
  <si>
    <t>II/72/14.12.2004/</t>
  </si>
  <si>
    <t>XVI/47/22.04.2005/</t>
  </si>
  <si>
    <t>XVI/45/22.04.2005/</t>
  </si>
  <si>
    <t>III/129 -15.12.2004/</t>
  </si>
  <si>
    <t>XII/26.14.03.2005/</t>
  </si>
  <si>
    <t>XXXIV/18/31.01.2006/</t>
  </si>
  <si>
    <t>168/XXXI/15.12.2005/</t>
  </si>
  <si>
    <t>XXIV/124.12.07.05</t>
  </si>
  <si>
    <t>IV/242 -16.12.2004</t>
  </si>
  <si>
    <t>IV/260 -16.12.2004/</t>
  </si>
  <si>
    <t>152/XXIX/31.X.2005/</t>
  </si>
  <si>
    <t>III/144 -15.12.2004/</t>
  </si>
  <si>
    <t>III/200 -15.12.2004/</t>
  </si>
  <si>
    <t>III/197 -15.12.2004/</t>
  </si>
  <si>
    <t>163/XXXI/15.12.2005/</t>
  </si>
  <si>
    <t>XXIII/271/04.07.2005/</t>
  </si>
  <si>
    <t>II/154 -14.12.2004</t>
  </si>
  <si>
    <t>132/XXV-03.08.2005</t>
  </si>
  <si>
    <t>III/157-15.12.2004/</t>
  </si>
  <si>
    <t>XXII/111/17.06.2005/</t>
  </si>
  <si>
    <t>II/162 -14.12.2004/</t>
  </si>
  <si>
    <t>IV/205 -16.12.2004</t>
  </si>
  <si>
    <t>XXXIV/21/31.01.2006/</t>
  </si>
  <si>
    <t>XVII/70/28.04.2005/</t>
  </si>
  <si>
    <t>44XXXVI/03.03.2006/</t>
  </si>
  <si>
    <t>X/15/25.02.2005/</t>
  </si>
  <si>
    <t>DB14A00053/23,02,2007</t>
  </si>
  <si>
    <t>DB14A00054/23,02,2007/0052/23,02,2007</t>
  </si>
  <si>
    <t>ILIESCU</t>
  </si>
  <si>
    <t>V/283 -17.12.2004/</t>
  </si>
  <si>
    <t>148/XXVIII/06.10.2005</t>
  </si>
  <si>
    <t>III/183 -15.12.2004/</t>
  </si>
  <si>
    <t>IV/172 -16.12.2004/</t>
  </si>
  <si>
    <t>IV/213 -16.12.2004</t>
  </si>
  <si>
    <t>XX/97/20.05.2005/</t>
  </si>
  <si>
    <t xml:space="preserve">  </t>
  </si>
  <si>
    <t>V/285 -17.12.2004/</t>
  </si>
  <si>
    <t>IXX/99/20.05.2005</t>
  </si>
  <si>
    <t>IV/233 -16.12.2004</t>
  </si>
  <si>
    <t>1092/17.10.2007</t>
  </si>
  <si>
    <t>29.06.2007</t>
  </si>
  <si>
    <t>12084/29.11.2006</t>
  </si>
  <si>
    <t>TIP  ORGANIZARE</t>
  </si>
  <si>
    <t>DENUMIRE FURNIZOR</t>
  </si>
  <si>
    <t>0237182/24,02,2006/DB0057/08,02,2007</t>
  </si>
  <si>
    <t>XIII/34/25.03.2005/</t>
  </si>
  <si>
    <t>reprezentant legal scm</t>
  </si>
  <si>
    <t>reprezentant legal srl</t>
  </si>
  <si>
    <t>XXXVI/24/31.01.2006/</t>
  </si>
  <si>
    <t>II/122 -14.12.2004/</t>
  </si>
  <si>
    <t>48/XXXVII/31.03.2006/</t>
  </si>
  <si>
    <t>133/xxv/03/VII.2005/</t>
  </si>
  <si>
    <t>III/182 -15.12.2004/</t>
  </si>
  <si>
    <t>IV/240 -16.12.2004</t>
  </si>
  <si>
    <t>IV/8 -16.12.2004/</t>
  </si>
  <si>
    <t>II/153 -14.12.2004/</t>
  </si>
  <si>
    <t>19/XXXIV/31.01.2006</t>
  </si>
  <si>
    <t>ALDEA SOFIA</t>
  </si>
  <si>
    <t>0146569/16,03,2007</t>
  </si>
  <si>
    <t>957045/02.12.2005</t>
  </si>
  <si>
    <t>10824/29.12.2005</t>
  </si>
  <si>
    <t>18.05.2006</t>
  </si>
  <si>
    <t>19.12.2006</t>
  </si>
  <si>
    <t>193612/05.06.2006</t>
  </si>
  <si>
    <t>362710/17.02.2006</t>
  </si>
  <si>
    <t>395/17.05.2007</t>
  </si>
  <si>
    <t>19.09.2006</t>
  </si>
  <si>
    <t>15,04,2007</t>
  </si>
  <si>
    <t>19,12,2007</t>
  </si>
  <si>
    <t>149916/10.02.2005</t>
  </si>
  <si>
    <t>341/16.04.2007</t>
  </si>
  <si>
    <t>26.02.2007</t>
  </si>
  <si>
    <t>361355/16.01.2006</t>
  </si>
  <si>
    <t>17.10.2007</t>
  </si>
  <si>
    <t>679339/28.03.2007</t>
  </si>
  <si>
    <t>09.12.2004</t>
  </si>
  <si>
    <t>01.10.2007</t>
  </si>
  <si>
    <t>224393/27.05.2007</t>
  </si>
  <si>
    <t>362204/13.03.2006</t>
  </si>
  <si>
    <t>1016/02.10.2007</t>
  </si>
  <si>
    <t>05.02.2007</t>
  </si>
  <si>
    <t>02.03.2005</t>
  </si>
  <si>
    <t>19,01.2007</t>
  </si>
  <si>
    <t>17.01.2007</t>
  </si>
  <si>
    <t>158318/05.07.2005</t>
  </si>
  <si>
    <t>871/04.09.2007</t>
  </si>
  <si>
    <t>362903/16.02.2006</t>
  </si>
  <si>
    <t>29.07.2004</t>
  </si>
  <si>
    <t>15.11.2007</t>
  </si>
  <si>
    <t>22.03.2007</t>
  </si>
  <si>
    <t>18.10.2007</t>
  </si>
  <si>
    <t>17.10.2008</t>
  </si>
  <si>
    <t>12.03.2008</t>
  </si>
  <si>
    <t>23.03.2007</t>
  </si>
  <si>
    <t>15.03.2007</t>
  </si>
  <si>
    <t>02.05.2007</t>
  </si>
  <si>
    <t>362198/20.02.2006</t>
  </si>
  <si>
    <t>06.06.2007</t>
  </si>
  <si>
    <t>09,01,2007</t>
  </si>
  <si>
    <t>362116\20.02.2006</t>
  </si>
  <si>
    <t>09.02.2007</t>
  </si>
  <si>
    <t>24.06.2004</t>
  </si>
  <si>
    <t>20/XXXIV/31.01.2006</t>
  </si>
  <si>
    <t>01/29,12,2006</t>
  </si>
  <si>
    <t>25,01,2007</t>
  </si>
  <si>
    <t>363030/24.02.2006</t>
  </si>
  <si>
    <t>22.02.2006</t>
  </si>
  <si>
    <t>361371/20.03.2006</t>
  </si>
  <si>
    <t>24.01.2007</t>
  </si>
  <si>
    <t>24,02,2007</t>
  </si>
  <si>
    <t>13.02.2007</t>
  </si>
  <si>
    <t>360770/17.02.2006</t>
  </si>
  <si>
    <t>12.01.2007</t>
  </si>
  <si>
    <t>167930/10.01.2005</t>
  </si>
  <si>
    <t>29.03.2004</t>
  </si>
  <si>
    <t>36134717.02.2006</t>
  </si>
  <si>
    <t>18,01.2007</t>
  </si>
  <si>
    <t>02.07.2007</t>
  </si>
  <si>
    <t>reprezentant leg prenume</t>
  </si>
  <si>
    <t>205210/13.12.2006</t>
  </si>
  <si>
    <t>01.12.2006</t>
  </si>
  <si>
    <t>20,01,2007</t>
  </si>
  <si>
    <t>20,08,2007</t>
  </si>
  <si>
    <t>17.02.2005</t>
  </si>
  <si>
    <t>21.03.2007</t>
  </si>
  <si>
    <t>128697/21.11.2004</t>
  </si>
  <si>
    <t>360135/21.02.2006</t>
  </si>
  <si>
    <t>01.09.2004</t>
  </si>
  <si>
    <t>11.01.2007</t>
  </si>
  <si>
    <t>281/20.01.2006</t>
  </si>
  <si>
    <t>361492/09.03.2006</t>
  </si>
  <si>
    <t>16.06.2004</t>
  </si>
  <si>
    <t>83891/28.03.2006</t>
  </si>
  <si>
    <t>361170/22.02.2006</t>
  </si>
  <si>
    <t>63/29,12,2006</t>
  </si>
  <si>
    <t>32/29,12,2006</t>
  </si>
  <si>
    <t>79/29,12,2006</t>
  </si>
  <si>
    <t>13/29,12,2006</t>
  </si>
  <si>
    <t>57/29,12,2006</t>
  </si>
  <si>
    <t>56/29,12,2006</t>
  </si>
  <si>
    <t>60/29,12,2006</t>
  </si>
  <si>
    <t>67/29,12,2006</t>
  </si>
  <si>
    <t>02/29,12,2006</t>
  </si>
  <si>
    <t>05/29,12,2006</t>
  </si>
  <si>
    <t>17/29,12,2006</t>
  </si>
  <si>
    <t>28/29,12,2006</t>
  </si>
  <si>
    <t>89/29,12,2006</t>
  </si>
  <si>
    <t>84/29,12,2006</t>
  </si>
  <si>
    <t>49/29,12,2006</t>
  </si>
  <si>
    <t>21/29,12,2006</t>
  </si>
  <si>
    <t>65/29,12,2006</t>
  </si>
  <si>
    <t>SUMA PE CELE 8 LUNI (1.050.000)</t>
  </si>
  <si>
    <t>suma pe cele 8 luni dun calcule altoite cu proc  de 87.46%</t>
  </si>
  <si>
    <t>PROCENT 87.46% (1.050.000)TOTAL PE 8 LUNI</t>
  </si>
  <si>
    <t>TOTAL AN 2015 CONF.FIL DE BUGET(1.690.000)</t>
  </si>
  <si>
    <t>99/29,12,2006</t>
  </si>
  <si>
    <t>70/29,12,2006</t>
  </si>
  <si>
    <t>03/29,12,2006</t>
  </si>
  <si>
    <t>81/29,12,2006</t>
  </si>
  <si>
    <t>76/29,12,2006</t>
  </si>
  <si>
    <t>69/29,12,2006</t>
  </si>
  <si>
    <t>88/29,12,2006</t>
  </si>
  <si>
    <t>82/29,12,2006</t>
  </si>
  <si>
    <t>64/29,12,2006</t>
  </si>
  <si>
    <t>51/29,12,2006</t>
  </si>
  <si>
    <t>97/29,12,2006</t>
  </si>
  <si>
    <t>61/29,12,2006</t>
  </si>
  <si>
    <t>26/29,12,2006</t>
  </si>
  <si>
    <t>80/29,12,2006</t>
  </si>
  <si>
    <t>96/29,12,2006</t>
  </si>
  <si>
    <t>125/07,02,2007</t>
  </si>
  <si>
    <t>22/29,12,2006</t>
  </si>
  <si>
    <t>66/29,12,2006</t>
  </si>
  <si>
    <t>08/29,12,2006</t>
  </si>
  <si>
    <t>25/29,12,2006</t>
  </si>
  <si>
    <t>58/29,12,2006</t>
  </si>
  <si>
    <t>62/29,12,2006</t>
  </si>
  <si>
    <t>38/29,12,2006</t>
  </si>
  <si>
    <t>75/29,12,2006</t>
  </si>
  <si>
    <t>23/29,12,2006</t>
  </si>
  <si>
    <t>31.05.2005/31.05.2010</t>
  </si>
  <si>
    <t>2431008151771</t>
  </si>
  <si>
    <t>RO07BRDE160SV07606061600</t>
  </si>
  <si>
    <t>BANCA ROMANA PENTRU DEZVOLTARE</t>
  </si>
  <si>
    <t>SOFIA PARASCHIVA</t>
  </si>
  <si>
    <t>LIZICA</t>
  </si>
  <si>
    <t>IV/223 -16.12.2004/</t>
  </si>
  <si>
    <t>XV/72/13.06.2005</t>
  </si>
  <si>
    <t>XVII/73/28.04.2005/</t>
  </si>
  <si>
    <t>RO95RNCB0131000792191001</t>
  </si>
  <si>
    <t>11104/22.03.2006</t>
  </si>
  <si>
    <t>XXXIV/10.31.01.2006</t>
  </si>
  <si>
    <t>360457/18.1999</t>
  </si>
  <si>
    <t>9782/26.04.2005</t>
  </si>
  <si>
    <t>454/31.10.2005</t>
  </si>
  <si>
    <t>21.07.2005/21.07.2010</t>
  </si>
  <si>
    <t>XVI/37/22.04.2005/</t>
  </si>
  <si>
    <t>ALDEA SOFIA PARASCHIVA</t>
  </si>
  <si>
    <t>CATALINA ROXANA</t>
  </si>
  <si>
    <t>956983/2401.2006</t>
  </si>
  <si>
    <t>10027/01.03.2006</t>
  </si>
  <si>
    <t>45/XXXVII/31.03.2006</t>
  </si>
  <si>
    <t>Program zilnic de activitate</t>
  </si>
  <si>
    <t>7</t>
  </si>
  <si>
    <t>30.09.2005/30.09.2010</t>
  </si>
  <si>
    <t>LUCIENI</t>
  </si>
  <si>
    <t>CATALINA ROXANA LIVIA</t>
  </si>
  <si>
    <t>2790915151859</t>
  </si>
  <si>
    <t>632665</t>
  </si>
  <si>
    <t>RO67RNCB2500000442570001</t>
  </si>
  <si>
    <t>ROXANA LIVIA</t>
  </si>
  <si>
    <t>A85761</t>
  </si>
  <si>
    <t>procent de 78.85%</t>
  </si>
  <si>
    <t>17.06.2004/17.06.2009</t>
  </si>
  <si>
    <t>10808/19.12.2005</t>
  </si>
  <si>
    <t>362872/11.12.2000</t>
  </si>
  <si>
    <t>11127/.28.03.2006</t>
  </si>
  <si>
    <t>INCINTA POLICLINICII</t>
  </si>
  <si>
    <t>361371/30.09.1999</t>
  </si>
  <si>
    <t>XXXIV/12/31.01.2006</t>
  </si>
  <si>
    <t>2450518400071</t>
  </si>
  <si>
    <t>RO98RNCB0066003942210001</t>
  </si>
  <si>
    <t>BANCA COMERCIALA ROMANA - CRANGASI, BUC.</t>
  </si>
  <si>
    <t>SUCURSALA CRANGASI, BUC.</t>
  </si>
  <si>
    <t>SUCURSALA GHENCEA, BUC.</t>
  </si>
  <si>
    <t>SUCURSALA OBREGIA, BUC.</t>
  </si>
  <si>
    <t>BANCA COMERCIALA ROMANA- SUC.OBREGIA, BUC.</t>
  </si>
  <si>
    <t>AGENTIA MOSILOR, BUC.</t>
  </si>
  <si>
    <t>JUDETUL</t>
  </si>
  <si>
    <t>TIP CABINET</t>
  </si>
  <si>
    <t>CMI</t>
  </si>
  <si>
    <t>SCM</t>
  </si>
  <si>
    <t>26.06.2007</t>
  </si>
  <si>
    <t>03.04.2007</t>
  </si>
  <si>
    <t>SRL</t>
  </si>
  <si>
    <t>RAIFFEISEN BANK - AGENTIA IANCULUI, SECTOR 2, BUC.I</t>
  </si>
  <si>
    <t>RO02RNCB0068004405200001</t>
  </si>
  <si>
    <t>360135/25.11.1999</t>
  </si>
  <si>
    <t>10988/16.02.2006</t>
  </si>
  <si>
    <t>167/XXXI/15.12.2005/</t>
  </si>
  <si>
    <t>XVI//51/22.04.2005/</t>
  </si>
  <si>
    <t>135/XXVI/15.09.2005/</t>
  </si>
  <si>
    <t>XXXIV/27/31.01.2006/</t>
  </si>
  <si>
    <t>17.05.2001/17.05.2006</t>
  </si>
  <si>
    <t>11169/04.04.2006</t>
  </si>
  <si>
    <t>04.12.2003/04.12.2008</t>
  </si>
  <si>
    <t>20.03.2006/20.3.2011</t>
  </si>
  <si>
    <t>11149/30.03.2006</t>
  </si>
  <si>
    <t>ILIESCU INDRA MIHAELA</t>
  </si>
  <si>
    <t>957190/26.01.2006</t>
  </si>
  <si>
    <t>10998/01.03.2006</t>
  </si>
  <si>
    <t>20.10.2005/20.10.2010</t>
  </si>
  <si>
    <t>BRANESTI</t>
  </si>
  <si>
    <t>RO82RNCB0131007922170001</t>
  </si>
  <si>
    <t>11183/06.04.2006</t>
  </si>
  <si>
    <t>III/114/15.12.2004</t>
  </si>
  <si>
    <t>RO65CECEDB0155RON0103247</t>
  </si>
  <si>
    <t>SOCIETATEA CIVILA MEDICALA " CAROL DAVILA" MEDICINA DENTARA (Dr.STOICA SORIN)</t>
  </si>
  <si>
    <t>DR. STOICA SORIN - RADIOLOGIE-</t>
  </si>
  <si>
    <t>609002/12,01,2007</t>
  </si>
  <si>
    <t>0145627/04,01,2007</t>
  </si>
  <si>
    <t>025012/01,02,07/024987/27,02,07</t>
  </si>
  <si>
    <t>609029/05,01,2007</t>
  </si>
  <si>
    <t>025013/10,01,2007</t>
  </si>
  <si>
    <t>609080/10,01,2007</t>
  </si>
  <si>
    <t>145508/29,11,2006</t>
  </si>
  <si>
    <t>01,02,2007</t>
  </si>
  <si>
    <t>049644/03,01,2007</t>
  </si>
  <si>
    <t>0051767/09,01,2007</t>
  </si>
  <si>
    <t>0051768/09,01,2007</t>
  </si>
  <si>
    <t>RO85RNCB0130007370990001</t>
  </si>
  <si>
    <t>609074/10,01,2007</t>
  </si>
  <si>
    <t>3054104/03,01,07/3054109/11,01,2007</t>
  </si>
  <si>
    <t>0051669/04,01,2007</t>
  </si>
  <si>
    <t>12254/28,12,2006</t>
  </si>
  <si>
    <t>0051749/05,10,2007</t>
  </si>
  <si>
    <t>609037/05,01/2007</t>
  </si>
  <si>
    <t>609095/11,01,2007</t>
  </si>
  <si>
    <t>0145741/10,01,07/0145742/10,01,07</t>
  </si>
  <si>
    <t>RO05RNCB0132008491320001</t>
  </si>
  <si>
    <t>3090370/09,12,06/3054108/07,01,07</t>
  </si>
  <si>
    <t>12228/18,12,2006</t>
  </si>
  <si>
    <t>0051776/09,01,2007</t>
  </si>
  <si>
    <t xml:space="preserve">13 \16 </t>
  </si>
  <si>
    <t xml:space="preserve">10\ 13 </t>
  </si>
  <si>
    <t>9\12</t>
  </si>
  <si>
    <t>13 \16`</t>
  </si>
  <si>
    <t>08.30\ 11.30</t>
  </si>
  <si>
    <t>08.30\11.30</t>
  </si>
  <si>
    <t>18\ 21</t>
  </si>
  <si>
    <t xml:space="preserve">16 \19 </t>
  </si>
  <si>
    <t>12 \15</t>
  </si>
  <si>
    <t>17\ 20</t>
  </si>
  <si>
    <t>11 \18</t>
  </si>
  <si>
    <t>11\ 18</t>
  </si>
  <si>
    <t>13\16</t>
  </si>
  <si>
    <t>12243/28,12,2006</t>
  </si>
  <si>
    <t xml:space="preserve"> SC.MARSO SRL DR  NICA MARIANA</t>
  </si>
  <si>
    <t>0051832/10,01,2007</t>
  </si>
  <si>
    <t>381/11,05,2007</t>
  </si>
  <si>
    <t>301/26,03,2007</t>
  </si>
  <si>
    <t>355/25,04,2007</t>
  </si>
  <si>
    <t>351/24,04,2007</t>
  </si>
  <si>
    <t>353/03,05,2007</t>
  </si>
  <si>
    <t>229/07,03,2007</t>
  </si>
  <si>
    <t>377/11,05,2007</t>
  </si>
  <si>
    <t>387/11,05,2007</t>
  </si>
  <si>
    <t>378/11,05,2007</t>
  </si>
  <si>
    <t>356/07,05,2007</t>
  </si>
  <si>
    <t>304/26,03,2007</t>
  </si>
  <si>
    <t>376/11,05,2007</t>
  </si>
  <si>
    <t>509/25,06,2007</t>
  </si>
  <si>
    <t>420/24,05,2007</t>
  </si>
  <si>
    <t>419/24,05,2007</t>
  </si>
  <si>
    <t>279/11,05,2007</t>
  </si>
  <si>
    <t>379/11,05,2007</t>
  </si>
  <si>
    <t>417/24,05,2007</t>
  </si>
  <si>
    <t>384/11,05,2007</t>
  </si>
  <si>
    <t>418/24,05,2007</t>
  </si>
  <si>
    <t>348/23,04,2007</t>
  </si>
  <si>
    <t>336/11,04,2007</t>
  </si>
  <si>
    <t>340/16,04,2007</t>
  </si>
  <si>
    <t>380/11,05,2007</t>
  </si>
  <si>
    <t>RO55BTRL01601210491078XX</t>
  </si>
  <si>
    <t>0145743/12,01,2007</t>
  </si>
  <si>
    <t>RO62BRDE160SV07605931600</t>
  </si>
  <si>
    <t>0145816/25,02,2007</t>
  </si>
  <si>
    <t>SOCIETATEA CIVILA MEDICALA " CAROL DAVILA" MEDICINA DENTARA (Dr.IORDACHE CRISTINA)</t>
  </si>
  <si>
    <t>09.09.2004/09.09.2009</t>
  </si>
  <si>
    <t>17554108</t>
  </si>
  <si>
    <t>PRINCIPALA</t>
  </si>
  <si>
    <t>2790829151781</t>
  </si>
  <si>
    <t>IONESCU INDRA</t>
  </si>
  <si>
    <t>953155/15,02,2007</t>
  </si>
  <si>
    <t>RO33RZBR0000060008884611</t>
  </si>
  <si>
    <t>95/29,12,2006</t>
  </si>
  <si>
    <t>50/29,12,2006</t>
  </si>
  <si>
    <t>93/29,12,2006</t>
  </si>
  <si>
    <t>40/29,12,2006</t>
  </si>
  <si>
    <t>41/29,12,2006</t>
  </si>
  <si>
    <t>78/29,12,2006</t>
  </si>
  <si>
    <t>44/29,12,2006</t>
  </si>
  <si>
    <t>47/29,12,2006</t>
  </si>
  <si>
    <t>11/29,12,2006</t>
  </si>
  <si>
    <t>14/29,12,2006</t>
  </si>
  <si>
    <t>31/29,12,2006</t>
  </si>
  <si>
    <t>34/29,12,2006</t>
  </si>
  <si>
    <t>53/29,12,2006</t>
  </si>
  <si>
    <t>04/29,12,2006</t>
  </si>
  <si>
    <t>20/29,12,2006</t>
  </si>
  <si>
    <t>59/29,12,2006</t>
  </si>
  <si>
    <t>102/29,12,2006</t>
  </si>
  <si>
    <t>101/29,12,2006</t>
  </si>
  <si>
    <t>100/29,12,2006</t>
  </si>
  <si>
    <t>10/29,12,2006</t>
  </si>
  <si>
    <t>87/29,12,2006</t>
  </si>
  <si>
    <t>98/29,12,2006</t>
  </si>
  <si>
    <t>46/29,12,2006</t>
  </si>
  <si>
    <t>09/29,12,2006</t>
  </si>
  <si>
    <t>73/29,12,2006</t>
  </si>
  <si>
    <t>94/29,12,2006</t>
  </si>
  <si>
    <t>37/29,12,2006</t>
  </si>
  <si>
    <t>54/29,12,2006</t>
  </si>
  <si>
    <t>74/29,12,2006</t>
  </si>
  <si>
    <t>29/29,12,2006</t>
  </si>
  <si>
    <t>48/29,12,2006</t>
  </si>
  <si>
    <t>19/29,12,2006</t>
  </si>
  <si>
    <t>36/29,12,2006</t>
  </si>
  <si>
    <t>42/29,12,2006</t>
  </si>
  <si>
    <t>43/29,12,2006</t>
  </si>
  <si>
    <t>35/29,12,2006</t>
  </si>
  <si>
    <t>55/29,12,2006</t>
  </si>
  <si>
    <t>33/29,12,2006</t>
  </si>
  <si>
    <t>103/29,12,2006</t>
  </si>
  <si>
    <t>104/29,12,2006</t>
  </si>
  <si>
    <t>71/29,12,2006</t>
  </si>
  <si>
    <t>72/29,12,2006</t>
  </si>
  <si>
    <t>52/29,12,2006</t>
  </si>
  <si>
    <t>INDRA MIHAELA</t>
  </si>
  <si>
    <t>RO14RNCB0068004404960001</t>
  </si>
  <si>
    <t>A85745</t>
  </si>
  <si>
    <t>11.04.2006/11.04.2011</t>
  </si>
  <si>
    <t>11166/31.03.2006</t>
  </si>
  <si>
    <t>10028.07.03.2006</t>
  </si>
  <si>
    <t>CUZA VODA</t>
  </si>
  <si>
    <t>362198/23.11.1999</t>
  </si>
  <si>
    <t>362116/23.11.1999</t>
  </si>
  <si>
    <t>957174/27.10.2005</t>
  </si>
  <si>
    <t>361853/03.09.1999</t>
  </si>
  <si>
    <t>11151/30.03.2006</t>
  </si>
  <si>
    <t>COL.BALTARETU DUMITRU</t>
  </si>
  <si>
    <t>3A</t>
  </si>
  <si>
    <t>11107/22.03.2006</t>
  </si>
  <si>
    <t>30.07.2004/30.07.2009</t>
  </si>
  <si>
    <t>360713/24.04.2000</t>
  </si>
  <si>
    <t>26.01.2007</t>
  </si>
  <si>
    <t>30.01.2007</t>
  </si>
  <si>
    <t>25.01.2007</t>
  </si>
  <si>
    <t>11.10.2007</t>
  </si>
  <si>
    <t>15.10.2007</t>
  </si>
  <si>
    <t>212668/28.03.2007</t>
  </si>
  <si>
    <t>27.09.2007</t>
  </si>
  <si>
    <t>831/30.08.2007</t>
  </si>
  <si>
    <t>20.08.2007</t>
  </si>
  <si>
    <t>15.02.2007</t>
  </si>
  <si>
    <t>05.10.2007</t>
  </si>
  <si>
    <t>1.690.000 buget 2015</t>
  </si>
  <si>
    <t>480.000 trim I</t>
  </si>
  <si>
    <t>160.000 luna aprilie</t>
  </si>
  <si>
    <t>1.050.000  cele 8 luni</t>
  </si>
  <si>
    <t>70 contracte 30.04.2015</t>
  </si>
  <si>
    <t>75 medici 30.04.2015</t>
  </si>
  <si>
    <t>76 medici</t>
  </si>
  <si>
    <t>222840/30.08.2007</t>
  </si>
  <si>
    <t>361564/03.03.2006</t>
  </si>
  <si>
    <t>040178/30.01.2006</t>
  </si>
  <si>
    <t>10.01.2007</t>
  </si>
  <si>
    <t>16.03.2007</t>
  </si>
  <si>
    <t>28.02.2007</t>
  </si>
  <si>
    <t>37327/27.04.2006</t>
  </si>
  <si>
    <t>363303/30.08.2005</t>
  </si>
  <si>
    <t>186073/19.01.2006</t>
  </si>
  <si>
    <t>17.02.2006</t>
  </si>
  <si>
    <t>09.02.2006</t>
  </si>
  <si>
    <t>847/03.09207</t>
  </si>
  <si>
    <t>25.02.2005</t>
  </si>
  <si>
    <t>225429/10.10.2007</t>
  </si>
  <si>
    <t>957117/02.12 2005</t>
  </si>
  <si>
    <t>19,01,2007</t>
  </si>
  <si>
    <t>14,01,2007</t>
  </si>
  <si>
    <t>14.01.2007</t>
  </si>
  <si>
    <t>360930/13.02.2006</t>
  </si>
  <si>
    <t>79759/10.01.2000</t>
  </si>
  <si>
    <t>8260/07.03.2000</t>
  </si>
  <si>
    <r>
      <t>NR.</t>
    </r>
    <r>
      <rPr>
        <b/>
        <sz val="10"/>
        <rFont val="Arial"/>
        <family val="2"/>
      </rPr>
      <t xml:space="preserve"> ASM</t>
    </r>
    <r>
      <rPr>
        <sz val="10"/>
        <rFont val="Arial"/>
        <family val="0"/>
      </rPr>
      <t>/ASISTENT</t>
    </r>
  </si>
  <si>
    <r>
      <t xml:space="preserve">NR. </t>
    </r>
    <r>
      <rPr>
        <b/>
        <sz val="10"/>
        <rFont val="Arial"/>
        <family val="2"/>
      </rPr>
      <t>ALP</t>
    </r>
    <r>
      <rPr>
        <sz val="10"/>
        <rFont val="Arial"/>
        <family val="0"/>
      </rPr>
      <t>/ASISTENT</t>
    </r>
  </si>
  <si>
    <t>01.01.2006</t>
  </si>
  <si>
    <t>23.08.2004</t>
  </si>
  <si>
    <t>116/05.02.2007</t>
  </si>
  <si>
    <t>10 MAI</t>
  </si>
  <si>
    <t>956782/20.02.2006</t>
  </si>
  <si>
    <t>114/31.10.2007</t>
  </si>
  <si>
    <t>360215/01.10.2007</t>
  </si>
  <si>
    <t>1082/11.10.2007</t>
  </si>
  <si>
    <t>113/31.10.2007</t>
  </si>
  <si>
    <t>DATA EMITERII CMDR</t>
  </si>
  <si>
    <t>21.08.2007</t>
  </si>
  <si>
    <t>MIHAI EMINESCU</t>
  </si>
  <si>
    <t>360215/28.02.2006</t>
  </si>
  <si>
    <t>305/26.03.2007</t>
  </si>
  <si>
    <t>26.03.2007</t>
  </si>
  <si>
    <t>16.01.2007</t>
  </si>
  <si>
    <t>03.02.2006</t>
  </si>
  <si>
    <t>113207/12.02.2003</t>
  </si>
  <si>
    <t>710/13.07.2007</t>
  </si>
  <si>
    <t>26.03.2003</t>
  </si>
  <si>
    <t>11162/12.04.2006</t>
  </si>
  <si>
    <t>XIII/40/25.03.2005</t>
  </si>
  <si>
    <t>21.03.2005.21.03.2010</t>
  </si>
  <si>
    <t>0788181669</t>
  </si>
  <si>
    <t>XXIV/128/12.07.2005/</t>
  </si>
  <si>
    <t>237/16,03,2007</t>
  </si>
  <si>
    <t>10666/04.11.2005</t>
  </si>
  <si>
    <t>XXXIII/1.13.01.2006</t>
  </si>
  <si>
    <t>15.12.2004/15.12.2009</t>
  </si>
  <si>
    <t>XXXV/31/17.02.2006/</t>
  </si>
  <si>
    <t>10034/20.07.2005</t>
  </si>
  <si>
    <t>XX/100.20.05.2005</t>
  </si>
  <si>
    <t>09.02.2006/09.02.2011</t>
  </si>
  <si>
    <t>10817/22.12.2005</t>
  </si>
  <si>
    <t>XV/71/13.04.2005</t>
  </si>
  <si>
    <t>15.01.2002/15.01.2007</t>
  </si>
  <si>
    <t>10289/12.09.2005</t>
  </si>
  <si>
    <t>XV/50/13.04.2005</t>
  </si>
  <si>
    <t>953307/27.07.2005</t>
  </si>
  <si>
    <t>10251/07.09.2005</t>
  </si>
  <si>
    <t>147/XXVIII/06.10.2005</t>
  </si>
  <si>
    <t>25.08.2003/25.08.2008</t>
  </si>
  <si>
    <t>11201/13.04.2006</t>
  </si>
  <si>
    <t>15.03.2004/15.03.2009</t>
  </si>
  <si>
    <t>953573/05.05.2005</t>
  </si>
  <si>
    <t>10643/26.10.2005</t>
  </si>
  <si>
    <t>70/XXXVII/31.03.2006</t>
  </si>
  <si>
    <t>19.02.2003/19.02.2008</t>
  </si>
  <si>
    <t>CALEA DOMNEASCA</t>
  </si>
  <si>
    <t>X2</t>
  </si>
  <si>
    <t>E</t>
  </si>
  <si>
    <t>RO45RNCB2500000387720001</t>
  </si>
  <si>
    <t>210523</t>
  </si>
  <si>
    <t>1760608151811</t>
  </si>
  <si>
    <t>STOICA SORIN</t>
  </si>
  <si>
    <t>SORIN</t>
  </si>
  <si>
    <t>A85296</t>
  </si>
  <si>
    <t>361154/02.12.1999</t>
  </si>
  <si>
    <t>NR.CRT</t>
  </si>
  <si>
    <t>NR.  CONTR.</t>
  </si>
  <si>
    <t xml:space="preserve">NUMAR CERTIFICAT DE INREGISTRARE </t>
  </si>
  <si>
    <t>NUMAR AUTORIZATIE SANITARA</t>
  </si>
  <si>
    <t>NUMAR CERTIFICAT DE ACREDITARE</t>
  </si>
  <si>
    <t>ASIST.</t>
  </si>
  <si>
    <t>C44263</t>
  </si>
  <si>
    <t>D01312</t>
  </si>
  <si>
    <t>LOCALITATE</t>
  </si>
  <si>
    <t>STRADA</t>
  </si>
  <si>
    <t>NUMAR</t>
  </si>
  <si>
    <t>BL,</t>
  </si>
  <si>
    <t>SCARA</t>
  </si>
  <si>
    <t>ETAJ</t>
  </si>
  <si>
    <t>APARTAMENT</t>
  </si>
  <si>
    <t>TELEFON</t>
  </si>
  <si>
    <t>CONTUL DESCHIS LA TREZORERIA STATULUI</t>
  </si>
  <si>
    <t>C.U.I.</t>
  </si>
  <si>
    <t>CONTUL DESCHIS LA BANCA</t>
  </si>
  <si>
    <t>BANCA</t>
  </si>
  <si>
    <t>SUCURSALA</t>
  </si>
  <si>
    <t>SPECIALITATEA</t>
  </si>
  <si>
    <t>MEDICII CARE FURNIZ SV.MED</t>
  </si>
  <si>
    <t>PRENUME</t>
  </si>
  <si>
    <t>GRAD PROFES.</t>
  </si>
  <si>
    <t>COD PARAFA</t>
  </si>
  <si>
    <t>CNP</t>
  </si>
  <si>
    <t>Suma aferenta trim.I</t>
  </si>
  <si>
    <t>360641/09.02.2006</t>
  </si>
  <si>
    <t>LUNA I</t>
  </si>
  <si>
    <t>LUNA II</t>
  </si>
  <si>
    <t xml:space="preserve">LUNA III </t>
  </si>
  <si>
    <t>Suma aferenta trim.II</t>
  </si>
  <si>
    <t>Suma aferenta trim.III</t>
  </si>
  <si>
    <t>Suma aferenta trim.IV</t>
  </si>
  <si>
    <t>LUNA IV</t>
  </si>
  <si>
    <t>LUNA VI</t>
  </si>
  <si>
    <t>LINA VII</t>
  </si>
  <si>
    <t>LUNA VIII</t>
  </si>
  <si>
    <t>LUNA X</t>
  </si>
  <si>
    <t>LUNA XI</t>
  </si>
  <si>
    <t>LUNA XII</t>
  </si>
  <si>
    <t>STOMATOLOGIC</t>
  </si>
  <si>
    <t>ALBU CONSTANTINA</t>
  </si>
  <si>
    <t>GAESTI</t>
  </si>
  <si>
    <t>PARTER</t>
  </si>
  <si>
    <t>DAMBOVITA</t>
  </si>
  <si>
    <t>0051779/23,01,2007</t>
  </si>
  <si>
    <t>29/03.2009</t>
  </si>
  <si>
    <t>3061/17.11.2008</t>
  </si>
  <si>
    <t>2470223150370</t>
  </si>
  <si>
    <t>RO10BRDE160SV03352551600</t>
  </si>
  <si>
    <t>SUCURSALA GAESTI</t>
  </si>
  <si>
    <t>STOMATOLOGIE</t>
  </si>
  <si>
    <t>CONSTANTINA</t>
  </si>
  <si>
    <t>STOMATOLOG</t>
  </si>
  <si>
    <t>890137/20,12,2006</t>
  </si>
  <si>
    <t>12188/14,12,2006</t>
  </si>
  <si>
    <t>106/29,12,2006</t>
  </si>
  <si>
    <t>O726670397</t>
  </si>
  <si>
    <t>RO58RZBR0000060007479795</t>
  </si>
  <si>
    <t>DOBRE</t>
  </si>
  <si>
    <t>LOREDANA</t>
  </si>
  <si>
    <t>ALDEA NICOLAE</t>
  </si>
  <si>
    <t>TARGOVISTE</t>
  </si>
  <si>
    <t>TUDOR VLADIMIRESCU</t>
  </si>
  <si>
    <t>A86161</t>
  </si>
  <si>
    <t>1400303151771</t>
  </si>
  <si>
    <t>RO57BPOS1600328663OROL02</t>
  </si>
  <si>
    <t>BANC POST -TARGOVISTE</t>
  </si>
  <si>
    <t>SUCURSALA TARGOVISTE</t>
  </si>
  <si>
    <t>NICOLAE</t>
  </si>
  <si>
    <t>PRIMAR</t>
  </si>
  <si>
    <t>SUCURSALA  BUCURESTI</t>
  </si>
  <si>
    <t>RAIFFEISEN BANK BUCURESTI-PIATA VICTORIEI</t>
  </si>
  <si>
    <t>CAB.STOMATOLOGIC SI TEHNICA DENTARA S.R.L. (DR.ANASTASESCU LIZICA)</t>
  </si>
  <si>
    <t>912520/04.07.2002</t>
  </si>
  <si>
    <t>7710/01.07.2004</t>
  </si>
  <si>
    <t>IV/209 -16.12.2004</t>
  </si>
  <si>
    <t>GARII</t>
  </si>
  <si>
    <t>RO51TREZ2715069XXX001498</t>
  </si>
  <si>
    <t>912520</t>
  </si>
  <si>
    <t>TREZORERIA TARGOVISTE</t>
  </si>
  <si>
    <t>ANASTASESCU LIZICA</t>
  </si>
  <si>
    <t>BOGDAN</t>
  </si>
  <si>
    <t>SIMONA</t>
  </si>
  <si>
    <t>SPECIALIST</t>
  </si>
  <si>
    <t>DR.ANASTASESCU LIZICA -RADIOLOGIE</t>
  </si>
  <si>
    <t>ANGHELESCU DOINA</t>
  </si>
  <si>
    <t>2510710400425</t>
  </si>
  <si>
    <t>ING-BANK-NV.AMSTERDAM-BUCURESTI-SOS.KISELEFF NR.11-13 SEC1</t>
  </si>
  <si>
    <t>RO65BPOS16003291301ROL01</t>
  </si>
  <si>
    <t>DOINA</t>
  </si>
  <si>
    <t>BADEA RADU SERBAN</t>
  </si>
  <si>
    <t>1390215151776</t>
  </si>
  <si>
    <t>RO50BPOS16003286616ROL01</t>
  </si>
  <si>
    <t>RADU-SERBAN</t>
  </si>
  <si>
    <t>05.01.2007</t>
  </si>
  <si>
    <t>03.03.2007</t>
  </si>
  <si>
    <t>111541/07.12.2001</t>
  </si>
  <si>
    <t>04.01.2007</t>
  </si>
  <si>
    <t>362382/30.01.2006</t>
  </si>
  <si>
    <t>361476/28.02.2006</t>
  </si>
  <si>
    <t>11.09.2003</t>
  </si>
  <si>
    <t>09.01.2007</t>
  </si>
  <si>
    <t>16.07.2007</t>
  </si>
  <si>
    <t>360795/13.02.2006</t>
  </si>
  <si>
    <t>75 MEDICI</t>
  </si>
  <si>
    <t>70 CONTRACTE</t>
  </si>
  <si>
    <t>U=17</t>
  </si>
  <si>
    <t>R=5</t>
  </si>
  <si>
    <t>PRIM -10</t>
  </si>
  <si>
    <t>U=7</t>
  </si>
  <si>
    <t>R=3</t>
  </si>
  <si>
    <t>U=12</t>
  </si>
  <si>
    <t>R=31</t>
  </si>
  <si>
    <t>TOTAL -75</t>
  </si>
  <si>
    <t xml:space="preserve">SPEC -22 </t>
  </si>
  <si>
    <t>STOM -43</t>
  </si>
  <si>
    <t>U=36</t>
  </si>
  <si>
    <t>R=39</t>
  </si>
  <si>
    <t>986/24.09.2007</t>
  </si>
  <si>
    <t>13.01.2007</t>
  </si>
  <si>
    <t>03.03.2006</t>
  </si>
  <si>
    <t>30.12.2006</t>
  </si>
  <si>
    <t>221167/03.08.2007</t>
  </si>
  <si>
    <t>956983/24.01.2006</t>
  </si>
  <si>
    <t>16.09.2005</t>
  </si>
  <si>
    <r>
      <t xml:space="preserve">DATA </t>
    </r>
    <r>
      <rPr>
        <b/>
        <sz val="10"/>
        <rFont val="Arial"/>
        <family val="2"/>
      </rPr>
      <t>ALP</t>
    </r>
    <r>
      <rPr>
        <sz val="10"/>
        <rFont val="Arial"/>
        <family val="0"/>
      </rPr>
      <t>/ASISTENT</t>
    </r>
  </si>
  <si>
    <r>
      <t xml:space="preserve">DATA </t>
    </r>
    <r>
      <rPr>
        <b/>
        <sz val="10"/>
        <rFont val="Arial"/>
        <family val="2"/>
      </rPr>
      <t>ASM</t>
    </r>
    <r>
      <rPr>
        <sz val="10"/>
        <rFont val="Arial"/>
        <family val="0"/>
      </rPr>
      <t>/ASISTENT</t>
    </r>
  </si>
  <si>
    <t>04.12.2006</t>
  </si>
  <si>
    <t>190130/10.04.2006</t>
  </si>
  <si>
    <t>890627/10.08.2006</t>
  </si>
  <si>
    <t>29.01.2007</t>
  </si>
  <si>
    <t>31.01.2007</t>
  </si>
  <si>
    <t>08.01.2007</t>
  </si>
  <si>
    <t>362028/14.02.2006</t>
  </si>
  <si>
    <t>08.02.2007</t>
  </si>
  <si>
    <t>31.08.2004</t>
  </si>
  <si>
    <t>79256/01.12.1999</t>
  </si>
  <si>
    <t>BALICA RAZVAN DUMITRU</t>
  </si>
  <si>
    <t>216430/14.09.2001</t>
  </si>
  <si>
    <t>0722620650</t>
  </si>
  <si>
    <t>1710503151784</t>
  </si>
  <si>
    <t>RO93RZBR0000060004026935</t>
  </si>
  <si>
    <t>RAIFFEISEN BANK -TARGOVISTE</t>
  </si>
  <si>
    <t>RAZVAN-DUMITRU</t>
  </si>
  <si>
    <t>MARIANA</t>
  </si>
  <si>
    <t>BARSAN LIVIU</t>
  </si>
  <si>
    <t>PUCIOASA</t>
  </si>
  <si>
    <t>0146621/20,08,2007/679312/21,03,2007</t>
  </si>
  <si>
    <t>ICSP214A/DB0044/09,02,2007</t>
  </si>
  <si>
    <t>STADIONULUI</t>
  </si>
  <si>
    <t>1500929151777</t>
  </si>
  <si>
    <t>A86194</t>
  </si>
  <si>
    <t>TRIM II</t>
  </si>
  <si>
    <t>IAN</t>
  </si>
  <si>
    <t>FEB</t>
  </si>
  <si>
    <t>APR</t>
  </si>
  <si>
    <t>MAI</t>
  </si>
  <si>
    <t>IUN</t>
  </si>
  <si>
    <t>TRIM III</t>
  </si>
  <si>
    <t>IUL</t>
  </si>
  <si>
    <t>AUG</t>
  </si>
  <si>
    <t>SEP</t>
  </si>
  <si>
    <t>OCT</t>
  </si>
  <si>
    <t>RO29RNCB0128045342440001</t>
  </si>
  <si>
    <t>RO42RNCB2520000008800001</t>
  </si>
  <si>
    <t>RO07BRDE160SV7606061600</t>
  </si>
  <si>
    <t>RO60BTRL01601202B75019XX</t>
  </si>
  <si>
    <t>RO72RNCB0128116552190001</t>
  </si>
  <si>
    <t>RO16BRDE160SV17310731600</t>
  </si>
  <si>
    <t>RO75BTRL016012024914060XX</t>
  </si>
  <si>
    <t>RO47BTRL01601202491019XX</t>
  </si>
  <si>
    <t>RO92BTRL01601202491026XX</t>
  </si>
  <si>
    <t>RO43BRDE160SV3340251600</t>
  </si>
  <si>
    <t>RO88BTRL04801202T99388XX</t>
  </si>
  <si>
    <t>RO80BRDE170SV13593201700</t>
  </si>
  <si>
    <t>RO89BPOS162532707ROL01</t>
  </si>
  <si>
    <t>RO13BRDE16SV04816221600</t>
  </si>
  <si>
    <t>3054103/01,01,07/0146432/15,09,06</t>
  </si>
  <si>
    <t>BANCA COMERCIALA ROMANA-PUCIOASA</t>
  </si>
  <si>
    <t>SUCURSALA PUCIOASA</t>
  </si>
  <si>
    <t>LIVIU</t>
  </si>
  <si>
    <t>BARZA GIANINA</t>
  </si>
  <si>
    <t>0723289754</t>
  </si>
  <si>
    <t>RO65BPOS16102533068ROL01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</si>
</sst>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09]dddd\,\ mmmm\ dd\,\ yyyy"/>
    <numFmt numFmtId="191" formatCode="[$-409]h:mm:ss\ AM/PM"/>
    <numFmt numFmtId="192" formatCode="m/d/yyyy"/>
    <numFmt numFmtId="193" formatCode="&quot;$&quot;#,##0.00"/>
    <numFmt numFmtId="194" formatCode="dd\.mm\.yyyy"/>
    <numFmt numFmtId="195" formatCode="[$-809]dd\ mmmm\ yyyy"/>
    <numFmt numFmtId="196" formatCode="#,##0.000"/>
    <numFmt numFmtId="197" formatCode="#,##0.000;[Red]#,##0.000"/>
    <numFmt numFmtId="198" formatCode="#,##0.0"/>
    <numFmt numFmtId="199" formatCode="0;[Red]0"/>
    <numFmt numFmtId="200" formatCode="#,##0.000000000"/>
  </numFmts>
  <fonts count="7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63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sz val="14"/>
      <color indexed="8"/>
      <name val="Arial"/>
      <family val="0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0"/>
    </font>
    <font>
      <sz val="12"/>
      <color indexed="8"/>
      <name val="Arial"/>
      <family val="0"/>
    </font>
    <font>
      <b/>
      <sz val="12"/>
      <color indexed="8"/>
      <name val="Times New Roman"/>
      <family val="1"/>
    </font>
    <font>
      <u val="single"/>
      <sz val="12"/>
      <color indexed="12"/>
      <name val="Arial"/>
      <family val="0"/>
    </font>
    <font>
      <b/>
      <sz val="12"/>
      <name val="Times New Roman"/>
      <family val="1"/>
    </font>
    <font>
      <sz val="12"/>
      <color indexed="10"/>
      <name val="Arial"/>
      <family val="0"/>
    </font>
    <font>
      <b/>
      <sz val="12"/>
      <color indexed="9"/>
      <name val="Arial"/>
      <family val="0"/>
    </font>
    <font>
      <b/>
      <sz val="12"/>
      <name val="Arial Black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 Black"/>
      <family val="2"/>
    </font>
    <font>
      <b/>
      <i/>
      <sz val="12"/>
      <color indexed="8"/>
      <name val="Times New Roman"/>
      <family val="1"/>
    </font>
    <font>
      <b/>
      <i/>
      <sz val="12"/>
      <name val="Arial"/>
      <family val="2"/>
    </font>
    <font>
      <b/>
      <i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color indexed="14"/>
      <name val="Arial"/>
      <family val="2"/>
    </font>
    <font>
      <b/>
      <i/>
      <sz val="12"/>
      <color indexed="8"/>
      <name val="Arial"/>
      <family val="2"/>
    </font>
    <font>
      <i/>
      <sz val="12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justify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justify"/>
    </xf>
    <xf numFmtId="3" fontId="6" fillId="33" borderId="10" xfId="0" applyNumberFormat="1" applyFont="1" applyFill="1" applyBorder="1" applyAlignment="1">
      <alignment horizontal="justify"/>
    </xf>
    <xf numFmtId="1" fontId="1" fillId="33" borderId="10" xfId="0" applyNumberFormat="1" applyFont="1" applyFill="1" applyBorder="1" applyAlignment="1">
      <alignment horizontal="justify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justify"/>
    </xf>
    <xf numFmtId="49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1" fontId="1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left" wrapText="1"/>
    </xf>
    <xf numFmtId="1" fontId="1" fillId="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justify"/>
    </xf>
    <xf numFmtId="1" fontId="1" fillId="0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justify"/>
    </xf>
    <xf numFmtId="0" fontId="1" fillId="36" borderId="10" xfId="0" applyFont="1" applyFill="1" applyBorder="1" applyAlignment="1">
      <alignment horizontal="justify"/>
    </xf>
    <xf numFmtId="0" fontId="1" fillId="36" borderId="10" xfId="0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left"/>
    </xf>
    <xf numFmtId="16" fontId="1" fillId="33" borderId="10" xfId="0" applyNumberFormat="1" applyFont="1" applyFill="1" applyBorder="1" applyAlignment="1">
      <alignment horizontal="justify"/>
    </xf>
    <xf numFmtId="0" fontId="7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justify"/>
    </xf>
    <xf numFmtId="1" fontId="0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right"/>
    </xf>
    <xf numFmtId="0" fontId="0" fillId="36" borderId="10" xfId="0" applyFont="1" applyFill="1" applyBorder="1" applyAlignment="1">
      <alignment/>
    </xf>
    <xf numFmtId="49" fontId="1" fillId="36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3" fontId="1" fillId="36" borderId="10" xfId="0" applyNumberFormat="1" applyFont="1" applyFill="1" applyBorder="1" applyAlignment="1">
      <alignment horizontal="center"/>
    </xf>
    <xf numFmtId="49" fontId="1" fillId="36" borderId="10" xfId="0" applyNumberFormat="1" applyFont="1" applyFill="1" applyBorder="1" applyAlignment="1">
      <alignment horizontal="justify"/>
    </xf>
    <xf numFmtId="49" fontId="1" fillId="36" borderId="10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/>
    </xf>
    <xf numFmtId="4" fontId="1" fillId="37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 horizontal="justify"/>
    </xf>
    <xf numFmtId="3" fontId="1" fillId="38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/>
    </xf>
    <xf numFmtId="1" fontId="1" fillId="38" borderId="10" xfId="0" applyNumberFormat="1" applyFont="1" applyFill="1" applyBorder="1" applyAlignment="1">
      <alignment/>
    </xf>
    <xf numFmtId="49" fontId="1" fillId="38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justify"/>
    </xf>
    <xf numFmtId="4" fontId="6" fillId="33" borderId="10" xfId="0" applyNumberFormat="1" applyFont="1" applyFill="1" applyBorder="1" applyAlignment="1">
      <alignment horizontal="justify"/>
    </xf>
    <xf numFmtId="4" fontId="7" fillId="39" borderId="10" xfId="0" applyNumberFormat="1" applyFont="1" applyFill="1" applyBorder="1" applyAlignment="1">
      <alignment horizontal="justify"/>
    </xf>
    <xf numFmtId="4" fontId="1" fillId="39" borderId="10" xfId="0" applyNumberFormat="1" applyFont="1" applyFill="1" applyBorder="1" applyAlignment="1">
      <alignment/>
    </xf>
    <xf numFmtId="4" fontId="7" fillId="39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 wrapText="1"/>
    </xf>
    <xf numFmtId="3" fontId="1" fillId="35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justify"/>
    </xf>
    <xf numFmtId="0" fontId="1" fillId="37" borderId="10" xfId="0" applyFont="1" applyFill="1" applyBorder="1" applyAlignment="1">
      <alignment horizontal="justify"/>
    </xf>
    <xf numFmtId="0" fontId="1" fillId="37" borderId="10" xfId="0" applyFont="1" applyFill="1" applyBorder="1" applyAlignment="1">
      <alignment horizontal="left" wrapText="1"/>
    </xf>
    <xf numFmtId="4" fontId="1" fillId="33" borderId="10" xfId="0" applyNumberFormat="1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right" wrapText="1"/>
    </xf>
    <xf numFmtId="49" fontId="7" fillId="39" borderId="10" xfId="0" applyNumberFormat="1" applyFont="1" applyFill="1" applyBorder="1" applyAlignment="1">
      <alignment horizontal="right"/>
    </xf>
    <xf numFmtId="49" fontId="1" fillId="39" borderId="10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right"/>
    </xf>
    <xf numFmtId="0" fontId="1" fillId="33" borderId="11" xfId="0" applyFont="1" applyFill="1" applyBorder="1" applyAlignment="1">
      <alignment horizontal="justify"/>
    </xf>
    <xf numFmtId="4" fontId="7" fillId="0" borderId="10" xfId="0" applyNumberFormat="1" applyFont="1" applyBorder="1" applyAlignment="1">
      <alignment horizontal="right" wrapText="1"/>
    </xf>
    <xf numFmtId="4" fontId="1" fillId="39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9" fontId="1" fillId="40" borderId="10" xfId="0" applyNumberFormat="1" applyFont="1" applyFill="1" applyBorder="1" applyAlignment="1">
      <alignment horizontal="right" wrapText="1"/>
    </xf>
    <xf numFmtId="49" fontId="1" fillId="40" borderId="10" xfId="0" applyNumberFormat="1" applyFont="1" applyFill="1" applyBorder="1" applyAlignment="1">
      <alignment horizontal="right"/>
    </xf>
    <xf numFmtId="49" fontId="1" fillId="41" borderId="10" xfId="0" applyNumberFormat="1" applyFont="1" applyFill="1" applyBorder="1" applyAlignment="1">
      <alignment horizontal="right" wrapText="1"/>
    </xf>
    <xf numFmtId="49" fontId="1" fillId="41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49" fontId="0" fillId="33" borderId="0" xfId="0" applyNumberFormat="1" applyFont="1" applyFill="1" applyAlignment="1">
      <alignment horizontal="right"/>
    </xf>
    <xf numFmtId="49" fontId="1" fillId="38" borderId="10" xfId="0" applyNumberFormat="1" applyFont="1" applyFill="1" applyBorder="1" applyAlignment="1">
      <alignment horizontal="right" wrapText="1"/>
    </xf>
    <xf numFmtId="49" fontId="1" fillId="38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41" borderId="10" xfId="0" applyFill="1" applyBorder="1" applyAlignment="1">
      <alignment/>
    </xf>
    <xf numFmtId="2" fontId="0" fillId="42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0" fillId="42" borderId="10" xfId="0" applyFill="1" applyBorder="1" applyAlignment="1">
      <alignment wrapText="1"/>
    </xf>
    <xf numFmtId="0" fontId="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/>
    </xf>
    <xf numFmtId="0" fontId="0" fillId="37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1" fontId="0" fillId="0" borderId="10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1" fontId="0" fillId="0" borderId="10" xfId="0" applyNumberForma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33" borderId="10" xfId="0" applyFill="1" applyBorder="1" applyAlignment="1">
      <alignment wrapText="1"/>
    </xf>
    <xf numFmtId="1" fontId="0" fillId="33" borderId="10" xfId="0" applyNumberForma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10" xfId="0" applyBorder="1" applyAlignment="1">
      <alignment horizontal="right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0" fillId="37" borderId="10" xfId="0" applyFill="1" applyBorder="1" applyAlignment="1">
      <alignment horizontal="right"/>
    </xf>
    <xf numFmtId="1" fontId="0" fillId="37" borderId="10" xfId="0" applyNumberFormat="1" applyFill="1" applyBorder="1" applyAlignment="1">
      <alignment horizontal="right"/>
    </xf>
    <xf numFmtId="0" fontId="8" fillId="0" borderId="0" xfId="0" applyFont="1" applyAlignment="1">
      <alignment/>
    </xf>
    <xf numFmtId="0" fontId="7" fillId="42" borderId="0" xfId="0" applyFont="1" applyFill="1" applyAlignment="1">
      <alignment/>
    </xf>
    <xf numFmtId="0" fontId="9" fillId="0" borderId="10" xfId="0" applyFont="1" applyBorder="1" applyAlignment="1">
      <alignment/>
    </xf>
    <xf numFmtId="0" fontId="1" fillId="4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right"/>
    </xf>
    <xf numFmtId="0" fontId="0" fillId="43" borderId="10" xfId="0" applyFill="1" applyBorder="1" applyAlignment="1">
      <alignment/>
    </xf>
    <xf numFmtId="0" fontId="0" fillId="43" borderId="0" xfId="0" applyFill="1" applyAlignment="1">
      <alignment/>
    </xf>
    <xf numFmtId="0" fontId="0" fillId="43" borderId="10" xfId="0" applyFill="1" applyBorder="1" applyAlignment="1">
      <alignment horizontal="right"/>
    </xf>
    <xf numFmtId="1" fontId="0" fillId="43" borderId="10" xfId="0" applyNumberFormat="1" applyFill="1" applyBorder="1" applyAlignment="1">
      <alignment horizontal="right"/>
    </xf>
    <xf numFmtId="4" fontId="0" fillId="43" borderId="10" xfId="0" applyNumberFormat="1" applyFill="1" applyBorder="1" applyAlignment="1">
      <alignment/>
    </xf>
    <xf numFmtId="1" fontId="0" fillId="0" borderId="10" xfId="0" applyNumberFormat="1" applyBorder="1" applyAlignment="1">
      <alignment horizontal="right" wrapText="1"/>
    </xf>
    <xf numFmtId="0" fontId="0" fillId="43" borderId="10" xfId="0" applyFill="1" applyBorder="1" applyAlignment="1">
      <alignment wrapText="1"/>
    </xf>
    <xf numFmtId="4" fontId="7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43" borderId="0" xfId="0" applyFill="1" applyAlignment="1">
      <alignment horizontal="right"/>
    </xf>
    <xf numFmtId="0" fontId="0" fillId="35" borderId="10" xfId="0" applyFill="1" applyBorder="1" applyAlignment="1">
      <alignment/>
    </xf>
    <xf numFmtId="194" fontId="0" fillId="0" borderId="10" xfId="0" applyNumberFormat="1" applyBorder="1" applyAlignment="1">
      <alignment wrapText="1"/>
    </xf>
    <xf numFmtId="194" fontId="0" fillId="0" borderId="10" xfId="0" applyNumberFormat="1" applyBorder="1" applyAlignment="1">
      <alignment/>
    </xf>
    <xf numFmtId="194" fontId="0" fillId="43" borderId="10" xfId="0" applyNumberFormat="1" applyFill="1" applyBorder="1" applyAlignment="1">
      <alignment/>
    </xf>
    <xf numFmtId="194" fontId="0" fillId="33" borderId="10" xfId="0" applyNumberFormat="1" applyFill="1" applyBorder="1" applyAlignment="1">
      <alignment/>
    </xf>
    <xf numFmtId="194" fontId="0" fillId="0" borderId="0" xfId="0" applyNumberFormat="1" applyAlignment="1">
      <alignment/>
    </xf>
    <xf numFmtId="194" fontId="0" fillId="37" borderId="10" xfId="0" applyNumberFormat="1" applyFill="1" applyBorder="1" applyAlignment="1">
      <alignment/>
    </xf>
    <xf numFmtId="194" fontId="0" fillId="43" borderId="10" xfId="0" applyNumberFormat="1" applyFill="1" applyBorder="1" applyAlignment="1">
      <alignment horizontal="right"/>
    </xf>
    <xf numFmtId="194" fontId="0" fillId="33" borderId="10" xfId="0" applyNumberFormat="1" applyFill="1" applyBorder="1" applyAlignment="1">
      <alignment horizontal="right"/>
    </xf>
    <xf numFmtId="194" fontId="0" fillId="0" borderId="10" xfId="0" applyNumberFormat="1" applyBorder="1" applyAlignment="1">
      <alignment horizontal="right"/>
    </xf>
    <xf numFmtId="194" fontId="0" fillId="33" borderId="0" xfId="0" applyNumberFormat="1" applyFill="1" applyAlignment="1">
      <alignment/>
    </xf>
    <xf numFmtId="0" fontId="0" fillId="42" borderId="0" xfId="0" applyFill="1" applyAlignment="1">
      <alignment/>
    </xf>
    <xf numFmtId="0" fontId="6" fillId="42" borderId="0" xfId="0" applyFont="1" applyFill="1" applyAlignment="1">
      <alignment/>
    </xf>
    <xf numFmtId="0" fontId="8" fillId="42" borderId="0" xfId="0" applyFont="1" applyFill="1" applyAlignment="1">
      <alignment/>
    </xf>
    <xf numFmtId="4" fontId="0" fillId="33" borderId="10" xfId="0" applyNumberFormat="1" applyFill="1" applyBorder="1" applyAlignment="1">
      <alignment/>
    </xf>
    <xf numFmtId="194" fontId="7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4" fontId="1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4" fontId="0" fillId="35" borderId="10" xfId="0" applyNumberFormat="1" applyFill="1" applyBorder="1" applyAlignment="1">
      <alignment/>
    </xf>
    <xf numFmtId="4" fontId="7" fillId="35" borderId="0" xfId="0" applyNumberFormat="1" applyFont="1" applyFill="1" applyAlignment="1">
      <alignment/>
    </xf>
    <xf numFmtId="4" fontId="7" fillId="35" borderId="10" xfId="0" applyNumberFormat="1" applyFont="1" applyFill="1" applyBorder="1" applyAlignment="1">
      <alignment/>
    </xf>
    <xf numFmtId="2" fontId="7" fillId="35" borderId="0" xfId="0" applyNumberFormat="1" applyFont="1" applyFill="1" applyAlignment="1">
      <alignment/>
    </xf>
    <xf numFmtId="4" fontId="6" fillId="42" borderId="0" xfId="0" applyNumberFormat="1" applyFont="1" applyFill="1" applyAlignment="1">
      <alignment/>
    </xf>
    <xf numFmtId="4" fontId="1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42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43" borderId="0" xfId="0" applyFont="1" applyFill="1" applyAlignment="1">
      <alignment/>
    </xf>
    <xf numFmtId="0" fontId="7" fillId="37" borderId="0" xfId="0" applyFont="1" applyFill="1" applyAlignment="1">
      <alignment/>
    </xf>
    <xf numFmtId="0" fontId="1" fillId="43" borderId="0" xfId="0" applyFont="1" applyFill="1" applyAlignment="1">
      <alignment/>
    </xf>
    <xf numFmtId="0" fontId="6" fillId="37" borderId="0" xfId="0" applyFont="1" applyFill="1" applyAlignment="1">
      <alignment/>
    </xf>
    <xf numFmtId="0" fontId="0" fillId="35" borderId="10" xfId="0" applyFill="1" applyBorder="1" applyAlignment="1">
      <alignment wrapText="1"/>
    </xf>
    <xf numFmtId="0" fontId="0" fillId="33" borderId="10" xfId="0" applyNumberFormat="1" applyFont="1" applyFill="1" applyBorder="1" applyAlignment="1">
      <alignment horizontal="center" wrapText="1"/>
    </xf>
    <xf numFmtId="194" fontId="0" fillId="0" borderId="10" xfId="0" applyNumberFormat="1" applyFont="1" applyBorder="1" applyAlignment="1">
      <alignment wrapText="1"/>
    </xf>
    <xf numFmtId="0" fontId="0" fillId="37" borderId="0" xfId="0" applyFill="1" applyAlignment="1">
      <alignment/>
    </xf>
    <xf numFmtId="0" fontId="0" fillId="42" borderId="10" xfId="0" applyFill="1" applyBorder="1" applyAlignment="1">
      <alignment/>
    </xf>
    <xf numFmtId="0" fontId="1" fillId="37" borderId="0" xfId="0" applyFont="1" applyFill="1" applyAlignment="1">
      <alignment/>
    </xf>
    <xf numFmtId="0" fontId="9" fillId="33" borderId="0" xfId="0" applyFont="1" applyFill="1" applyAlignment="1">
      <alignment/>
    </xf>
    <xf numFmtId="0" fontId="14" fillId="0" borderId="10" xfId="0" applyFont="1" applyBorder="1" applyAlignment="1">
      <alignment/>
    </xf>
    <xf numFmtId="0" fontId="14" fillId="42" borderId="10" xfId="0" applyFont="1" applyFill="1" applyBorder="1" applyAlignment="1">
      <alignment/>
    </xf>
    <xf numFmtId="0" fontId="14" fillId="0" borderId="0" xfId="0" applyFont="1" applyAlignment="1">
      <alignment/>
    </xf>
    <xf numFmtId="0" fontId="0" fillId="41" borderId="0" xfId="0" applyFill="1" applyAlignment="1">
      <alignment/>
    </xf>
    <xf numFmtId="0" fontId="16" fillId="0" borderId="10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7" fillId="33" borderId="10" xfId="0" applyFont="1" applyFill="1" applyBorder="1" applyAlignment="1">
      <alignment/>
    </xf>
    <xf numFmtId="0" fontId="15" fillId="0" borderId="0" xfId="0" applyFont="1" applyAlignment="1">
      <alignment/>
    </xf>
    <xf numFmtId="0" fontId="0" fillId="33" borderId="0" xfId="0" applyNumberFormat="1" applyFill="1" applyAlignment="1">
      <alignment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1" fontId="11" fillId="0" borderId="10" xfId="0" applyNumberFormat="1" applyFont="1" applyBorder="1" applyAlignment="1">
      <alignment/>
    </xf>
    <xf numFmtId="0" fontId="1" fillId="43" borderId="0" xfId="0" applyFont="1" applyFill="1" applyAlignment="1">
      <alignment/>
    </xf>
    <xf numFmtId="0" fontId="14" fillId="39" borderId="0" xfId="0" applyFont="1" applyFill="1" applyAlignment="1">
      <alignment/>
    </xf>
    <xf numFmtId="0" fontId="12" fillId="39" borderId="0" xfId="0" applyFont="1" applyFill="1" applyAlignment="1">
      <alignment/>
    </xf>
    <xf numFmtId="1" fontId="12" fillId="37" borderId="0" xfId="0" applyNumberFormat="1" applyFont="1" applyFill="1" applyAlignment="1">
      <alignment/>
    </xf>
    <xf numFmtId="0" fontId="16" fillId="33" borderId="13" xfId="0" applyFont="1" applyFill="1" applyBorder="1" applyAlignment="1">
      <alignment/>
    </xf>
    <xf numFmtId="0" fontId="14" fillId="33" borderId="0" xfId="0" applyFont="1" applyFill="1" applyAlignment="1">
      <alignment/>
    </xf>
    <xf numFmtId="0" fontId="16" fillId="33" borderId="10" xfId="0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12" fillId="4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0" xfId="0" applyFont="1" applyFill="1" applyAlignment="1">
      <alignment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33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1" fontId="13" fillId="0" borderId="10" xfId="0" applyNumberFormat="1" applyFont="1" applyBorder="1" applyAlignment="1">
      <alignment/>
    </xf>
    <xf numFmtId="0" fontId="12" fillId="42" borderId="10" xfId="0" applyFont="1" applyFill="1" applyBorder="1" applyAlignment="1">
      <alignment/>
    </xf>
    <xf numFmtId="0" fontId="22" fillId="42" borderId="10" xfId="0" applyFont="1" applyFill="1" applyBorder="1" applyAlignment="1">
      <alignment/>
    </xf>
    <xf numFmtId="0" fontId="13" fillId="42" borderId="10" xfId="0" applyFont="1" applyFill="1" applyBorder="1" applyAlignment="1">
      <alignment/>
    </xf>
    <xf numFmtId="0" fontId="22" fillId="43" borderId="10" xfId="0" applyFont="1" applyFill="1" applyBorder="1" applyAlignment="1">
      <alignment/>
    </xf>
    <xf numFmtId="0" fontId="20" fillId="43" borderId="10" xfId="0" applyFont="1" applyFill="1" applyBorder="1" applyAlignment="1">
      <alignment/>
    </xf>
    <xf numFmtId="0" fontId="13" fillId="43" borderId="10" xfId="0" applyFont="1" applyFill="1" applyBorder="1" applyAlignment="1">
      <alignment/>
    </xf>
    <xf numFmtId="0" fontId="13" fillId="43" borderId="10" xfId="0" applyFont="1" applyFill="1" applyBorder="1" applyAlignment="1">
      <alignment/>
    </xf>
    <xf numFmtId="0" fontId="21" fillId="33" borderId="10" xfId="53" applyFont="1" applyFill="1" applyBorder="1" applyAlignment="1" applyProtection="1">
      <alignment/>
      <protection/>
    </xf>
    <xf numFmtId="0" fontId="22" fillId="37" borderId="10" xfId="0" applyFont="1" applyFill="1" applyBorder="1" applyAlignment="1">
      <alignment/>
    </xf>
    <xf numFmtId="0" fontId="20" fillId="37" borderId="10" xfId="0" applyFont="1" applyFill="1" applyBorder="1" applyAlignment="1">
      <alignment/>
    </xf>
    <xf numFmtId="0" fontId="13" fillId="37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1" fontId="13" fillId="33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1" fontId="17" fillId="33" borderId="10" xfId="0" applyNumberFormat="1" applyFont="1" applyFill="1" applyBorder="1" applyAlignment="1">
      <alignment/>
    </xf>
    <xf numFmtId="0" fontId="13" fillId="43" borderId="10" xfId="0" applyNumberFormat="1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7" borderId="10" xfId="0" applyNumberFormat="1" applyFont="1" applyFill="1" applyBorder="1" applyAlignment="1">
      <alignment wrapText="1"/>
    </xf>
    <xf numFmtId="0" fontId="12" fillId="33" borderId="15" xfId="0" applyFont="1" applyFill="1" applyBorder="1" applyAlignment="1">
      <alignment horizontal="right"/>
    </xf>
    <xf numFmtId="0" fontId="13" fillId="42" borderId="10" xfId="0" applyNumberFormat="1" applyFont="1" applyFill="1" applyBorder="1" applyAlignment="1">
      <alignment wrapText="1"/>
    </xf>
    <xf numFmtId="0" fontId="20" fillId="42" borderId="10" xfId="0" applyFont="1" applyFill="1" applyBorder="1" applyAlignment="1">
      <alignment/>
    </xf>
    <xf numFmtId="0" fontId="13" fillId="33" borderId="10" xfId="0" applyFont="1" applyFill="1" applyBorder="1" applyAlignment="1">
      <alignment horizontal="right"/>
    </xf>
    <xf numFmtId="0" fontId="12" fillId="33" borderId="10" xfId="0" applyNumberFormat="1" applyFont="1" applyFill="1" applyBorder="1" applyAlignment="1">
      <alignment wrapText="1"/>
    </xf>
    <xf numFmtId="0" fontId="12" fillId="0" borderId="0" xfId="0" applyFont="1" applyAlignment="1">
      <alignment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33" borderId="1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3" fillId="33" borderId="13" xfId="0" applyFont="1" applyFill="1" applyBorder="1" applyAlignment="1">
      <alignment horizontal="right"/>
    </xf>
    <xf numFmtId="0" fontId="13" fillId="33" borderId="13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1" fontId="13" fillId="33" borderId="13" xfId="0" applyNumberFormat="1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19" fillId="0" borderId="0" xfId="0" applyFont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33" borderId="0" xfId="0" applyNumberFormat="1" applyFont="1" applyFill="1" applyAlignment="1">
      <alignment wrapText="1"/>
    </xf>
    <xf numFmtId="0" fontId="12" fillId="0" borderId="10" xfId="0" applyFont="1" applyBorder="1" applyAlignment="1">
      <alignment horizontal="left"/>
    </xf>
    <xf numFmtId="0" fontId="23" fillId="0" borderId="10" xfId="0" applyFont="1" applyBorder="1" applyAlignment="1">
      <alignment/>
    </xf>
    <xf numFmtId="0" fontId="24" fillId="33" borderId="0" xfId="0" applyFont="1" applyFill="1" applyAlignment="1">
      <alignment/>
    </xf>
    <xf numFmtId="0" fontId="13" fillId="41" borderId="0" xfId="0" applyFont="1" applyFill="1" applyAlignment="1">
      <alignment/>
    </xf>
    <xf numFmtId="4" fontId="16" fillId="41" borderId="0" xfId="0" applyNumberFormat="1" applyFont="1" applyFill="1" applyAlignment="1">
      <alignment/>
    </xf>
    <xf numFmtId="0" fontId="16" fillId="41" borderId="0" xfId="0" applyFont="1" applyFill="1" applyAlignment="1">
      <alignment/>
    </xf>
    <xf numFmtId="0" fontId="12" fillId="33" borderId="10" xfId="0" applyFont="1" applyFill="1" applyBorder="1" applyAlignment="1">
      <alignment horizontal="right"/>
    </xf>
    <xf numFmtId="3" fontId="13" fillId="33" borderId="10" xfId="0" applyNumberFormat="1" applyFont="1" applyFill="1" applyBorder="1" applyAlignment="1">
      <alignment/>
    </xf>
    <xf numFmtId="3" fontId="1" fillId="43" borderId="10" xfId="0" applyNumberFormat="1" applyFont="1" applyFill="1" applyBorder="1" applyAlignment="1">
      <alignment/>
    </xf>
    <xf numFmtId="1" fontId="16" fillId="33" borderId="10" xfId="0" applyNumberFormat="1" applyFont="1" applyFill="1" applyBorder="1" applyAlignment="1">
      <alignment/>
    </xf>
    <xf numFmtId="1" fontId="16" fillId="0" borderId="10" xfId="0" applyNumberFormat="1" applyFont="1" applyBorder="1" applyAlignment="1">
      <alignment/>
    </xf>
    <xf numFmtId="0" fontId="12" fillId="40" borderId="0" xfId="0" applyFont="1" applyFill="1" applyAlignment="1">
      <alignment/>
    </xf>
    <xf numFmtId="3" fontId="18" fillId="33" borderId="14" xfId="0" applyNumberFormat="1" applyFont="1" applyFill="1" applyBorder="1" applyAlignment="1">
      <alignment/>
    </xf>
    <xf numFmtId="196" fontId="13" fillId="33" borderId="13" xfId="0" applyNumberFormat="1" applyFont="1" applyFill="1" applyBorder="1" applyAlignment="1">
      <alignment/>
    </xf>
    <xf numFmtId="0" fontId="12" fillId="37" borderId="0" xfId="0" applyFont="1" applyFill="1" applyAlignment="1">
      <alignment/>
    </xf>
    <xf numFmtId="0" fontId="13" fillId="40" borderId="0" xfId="0" applyFont="1" applyFill="1" applyAlignment="1">
      <alignment/>
    </xf>
    <xf numFmtId="0" fontId="13" fillId="37" borderId="0" xfId="0" applyFont="1" applyFill="1" applyAlignment="1">
      <alignment/>
    </xf>
    <xf numFmtId="3" fontId="12" fillId="40" borderId="0" xfId="0" applyNumberFormat="1" applyFont="1" applyFill="1" applyAlignment="1">
      <alignment/>
    </xf>
    <xf numFmtId="3" fontId="12" fillId="37" borderId="0" xfId="0" applyNumberFormat="1" applyFont="1" applyFill="1" applyAlignment="1">
      <alignment horizontal="right"/>
    </xf>
    <xf numFmtId="4" fontId="12" fillId="37" borderId="0" xfId="0" applyNumberFormat="1" applyFont="1" applyFill="1" applyAlignment="1">
      <alignment/>
    </xf>
    <xf numFmtId="0" fontId="16" fillId="40" borderId="0" xfId="0" applyFont="1" applyFill="1" applyAlignment="1">
      <alignment/>
    </xf>
    <xf numFmtId="1" fontId="13" fillId="37" borderId="0" xfId="0" applyNumberFormat="1" applyFont="1" applyFill="1" applyAlignment="1">
      <alignment/>
    </xf>
    <xf numFmtId="197" fontId="23" fillId="40" borderId="0" xfId="0" applyNumberFormat="1" applyFont="1" applyFill="1" applyAlignment="1">
      <alignment/>
    </xf>
    <xf numFmtId="1" fontId="13" fillId="37" borderId="0" xfId="0" applyNumberFormat="1" applyFont="1" applyFill="1" applyAlignment="1">
      <alignment/>
    </xf>
    <xf numFmtId="4" fontId="16" fillId="40" borderId="0" xfId="0" applyNumberFormat="1" applyFont="1" applyFill="1" applyAlignment="1">
      <alignment/>
    </xf>
    <xf numFmtId="4" fontId="16" fillId="37" borderId="0" xfId="0" applyNumberFormat="1" applyFont="1" applyFill="1" applyAlignment="1">
      <alignment/>
    </xf>
    <xf numFmtId="1" fontId="12" fillId="40" borderId="0" xfId="0" applyNumberFormat="1" applyFont="1" applyFill="1" applyAlignment="1">
      <alignment/>
    </xf>
    <xf numFmtId="3" fontId="13" fillId="37" borderId="0" xfId="0" applyNumberFormat="1" applyFont="1" applyFill="1" applyAlignment="1">
      <alignment/>
    </xf>
    <xf numFmtId="4" fontId="12" fillId="37" borderId="14" xfId="0" applyNumberFormat="1" applyFont="1" applyFill="1" applyBorder="1" applyAlignment="1">
      <alignment/>
    </xf>
    <xf numFmtId="4" fontId="12" fillId="40" borderId="0" xfId="0" applyNumberFormat="1" applyFont="1" applyFill="1" applyAlignment="1">
      <alignment/>
    </xf>
    <xf numFmtId="0" fontId="25" fillId="37" borderId="0" xfId="0" applyFont="1" applyFill="1" applyAlignment="1">
      <alignment/>
    </xf>
    <xf numFmtId="3" fontId="25" fillId="40" borderId="0" xfId="0" applyNumberFormat="1" applyFont="1" applyFill="1" applyAlignment="1">
      <alignment/>
    </xf>
    <xf numFmtId="3" fontId="26" fillId="37" borderId="0" xfId="0" applyNumberFormat="1" applyFont="1" applyFill="1" applyAlignment="1">
      <alignment horizontal="right"/>
    </xf>
    <xf numFmtId="4" fontId="27" fillId="37" borderId="0" xfId="0" applyNumberFormat="1" applyFont="1" applyFill="1" applyAlignment="1">
      <alignment/>
    </xf>
    <xf numFmtId="0" fontId="16" fillId="37" borderId="0" xfId="0" applyFont="1" applyFill="1" applyAlignment="1">
      <alignment/>
    </xf>
    <xf numFmtId="3" fontId="25" fillId="37" borderId="0" xfId="0" applyNumberFormat="1" applyFont="1" applyFill="1" applyAlignment="1">
      <alignment horizontal="right"/>
    </xf>
    <xf numFmtId="3" fontId="28" fillId="40" borderId="0" xfId="0" applyNumberFormat="1" applyFont="1" applyFill="1" applyAlignment="1">
      <alignment/>
    </xf>
    <xf numFmtId="3" fontId="13" fillId="37" borderId="0" xfId="0" applyNumberFormat="1" applyFont="1" applyFill="1" applyAlignment="1">
      <alignment horizontal="right"/>
    </xf>
    <xf numFmtId="196" fontId="16" fillId="37" borderId="0" xfId="0" applyNumberFormat="1" applyFont="1" applyFill="1" applyAlignment="1">
      <alignment/>
    </xf>
    <xf numFmtId="0" fontId="13" fillId="40" borderId="0" xfId="0" applyFont="1" applyFill="1" applyAlignment="1">
      <alignment/>
    </xf>
    <xf numFmtId="0" fontId="13" fillId="37" borderId="0" xfId="0" applyFont="1" applyFill="1" applyAlignment="1">
      <alignment/>
    </xf>
    <xf numFmtId="0" fontId="13" fillId="44" borderId="0" xfId="0" applyFont="1" applyFill="1" applyAlignment="1">
      <alignment/>
    </xf>
    <xf numFmtId="4" fontId="16" fillId="44" borderId="0" xfId="0" applyNumberFormat="1" applyFont="1" applyFill="1" applyAlignment="1">
      <alignment/>
    </xf>
    <xf numFmtId="0" fontId="16" fillId="44" borderId="0" xfId="0" applyFont="1" applyFill="1" applyAlignment="1">
      <alignment/>
    </xf>
    <xf numFmtId="4" fontId="23" fillId="44" borderId="0" xfId="0" applyNumberFormat="1" applyFont="1" applyFill="1" applyAlignment="1">
      <alignment/>
    </xf>
    <xf numFmtId="0" fontId="11" fillId="44" borderId="0" xfId="0" applyFont="1" applyFill="1" applyAlignment="1">
      <alignment/>
    </xf>
    <xf numFmtId="4" fontId="23" fillId="40" borderId="0" xfId="0" applyNumberFormat="1" applyFont="1" applyFill="1" applyAlignment="1">
      <alignment/>
    </xf>
    <xf numFmtId="0" fontId="20" fillId="36" borderId="10" xfId="0" applyFont="1" applyFill="1" applyBorder="1" applyAlignment="1">
      <alignment/>
    </xf>
    <xf numFmtId="0" fontId="22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0" fillId="36" borderId="0" xfId="0" applyFill="1" applyAlignment="1">
      <alignment/>
    </xf>
    <xf numFmtId="0" fontId="13" fillId="36" borderId="10" xfId="0" applyNumberFormat="1" applyFont="1" applyFill="1" applyBorder="1" applyAlignment="1">
      <alignment wrapText="1"/>
    </xf>
    <xf numFmtId="0" fontId="1" fillId="36" borderId="0" xfId="0" applyFont="1" applyFill="1" applyAlignment="1">
      <alignment/>
    </xf>
    <xf numFmtId="0" fontId="30" fillId="37" borderId="10" xfId="0" applyFont="1" applyFill="1" applyBorder="1" applyAlignment="1">
      <alignment/>
    </xf>
    <xf numFmtId="0" fontId="30" fillId="37" borderId="10" xfId="0" applyNumberFormat="1" applyFont="1" applyFill="1" applyBorder="1" applyAlignment="1">
      <alignment wrapText="1"/>
    </xf>
    <xf numFmtId="0" fontId="32" fillId="37" borderId="0" xfId="0" applyFont="1" applyFill="1" applyAlignment="1">
      <alignment/>
    </xf>
    <xf numFmtId="0" fontId="30" fillId="33" borderId="10" xfId="0" applyFont="1" applyFill="1" applyBorder="1" applyAlignment="1">
      <alignment/>
    </xf>
    <xf numFmtId="0" fontId="30" fillId="33" borderId="10" xfId="0" applyNumberFormat="1" applyFont="1" applyFill="1" applyBorder="1" applyAlignment="1">
      <alignment/>
    </xf>
    <xf numFmtId="1" fontId="30" fillId="33" borderId="10" xfId="0" applyNumberFormat="1" applyFont="1" applyFill="1" applyBorder="1" applyAlignment="1">
      <alignment/>
    </xf>
    <xf numFmtId="0" fontId="30" fillId="33" borderId="0" xfId="0" applyFont="1" applyFill="1" applyAlignment="1">
      <alignment/>
    </xf>
    <xf numFmtId="3" fontId="30" fillId="33" borderId="10" xfId="0" applyNumberFormat="1" applyFont="1" applyFill="1" applyBorder="1" applyAlignment="1">
      <alignment/>
    </xf>
    <xf numFmtId="0" fontId="31" fillId="33" borderId="10" xfId="0" applyFont="1" applyFill="1" applyBorder="1" applyAlignment="1">
      <alignment/>
    </xf>
    <xf numFmtId="3" fontId="30" fillId="33" borderId="10" xfId="0" applyNumberFormat="1" applyFont="1" applyFill="1" applyBorder="1" applyAlignment="1">
      <alignment/>
    </xf>
    <xf numFmtId="0" fontId="32" fillId="33" borderId="0" xfId="0" applyFont="1" applyFill="1" applyAlignment="1">
      <alignment/>
    </xf>
    <xf numFmtId="0" fontId="30" fillId="33" borderId="10" xfId="0" applyFont="1" applyFill="1" applyBorder="1" applyAlignment="1">
      <alignment/>
    </xf>
    <xf numFmtId="0" fontId="30" fillId="33" borderId="10" xfId="0" applyNumberFormat="1" applyFont="1" applyFill="1" applyBorder="1" applyAlignment="1">
      <alignment wrapText="1"/>
    </xf>
    <xf numFmtId="1" fontId="30" fillId="33" borderId="10" xfId="0" applyNumberFormat="1" applyFont="1" applyFill="1" applyBorder="1" applyAlignment="1">
      <alignment/>
    </xf>
    <xf numFmtId="0" fontId="33" fillId="33" borderId="0" xfId="0" applyFont="1" applyFill="1" applyAlignment="1">
      <alignment/>
    </xf>
    <xf numFmtId="3" fontId="30" fillId="33" borderId="10" xfId="0" applyNumberFormat="1" applyFont="1" applyFill="1" applyBorder="1" applyAlignment="1">
      <alignment/>
    </xf>
    <xf numFmtId="3" fontId="34" fillId="33" borderId="10" xfId="0" applyNumberFormat="1" applyFont="1" applyFill="1" applyBorder="1" applyAlignment="1">
      <alignment/>
    </xf>
    <xf numFmtId="0" fontId="31" fillId="33" borderId="10" xfId="0" applyFont="1" applyFill="1" applyBorder="1" applyAlignment="1">
      <alignment/>
    </xf>
    <xf numFmtId="0" fontId="32" fillId="33" borderId="0" xfId="0" applyFont="1" applyFill="1" applyAlignment="1">
      <alignment/>
    </xf>
    <xf numFmtId="0" fontId="29" fillId="0" borderId="10" xfId="0" applyFont="1" applyBorder="1" applyAlignment="1">
      <alignment/>
    </xf>
    <xf numFmtId="0" fontId="29" fillId="45" borderId="10" xfId="0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4" fontId="16" fillId="41" borderId="0" xfId="0" applyNumberFormat="1" applyFont="1" applyFill="1" applyAlignment="1">
      <alignment/>
    </xf>
    <xf numFmtId="0" fontId="2" fillId="33" borderId="10" xfId="53" applyFill="1" applyBorder="1" applyAlignment="1" applyProtection="1">
      <alignment/>
      <protection/>
    </xf>
    <xf numFmtId="0" fontId="1" fillId="43" borderId="10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3" fontId="1" fillId="39" borderId="10" xfId="0" applyNumberFormat="1" applyFont="1" applyFill="1" applyBorder="1" applyAlignment="1">
      <alignment/>
    </xf>
    <xf numFmtId="3" fontId="6" fillId="39" borderId="10" xfId="0" applyNumberFormat="1" applyFont="1" applyFill="1" applyBorder="1" applyAlignment="1">
      <alignment/>
    </xf>
    <xf numFmtId="3" fontId="32" fillId="39" borderId="10" xfId="0" applyNumberFormat="1" applyFont="1" applyFill="1" applyBorder="1" applyAlignment="1">
      <alignment/>
    </xf>
    <xf numFmtId="3" fontId="32" fillId="39" borderId="10" xfId="0" applyNumberFormat="1" applyFont="1" applyFill="1" applyBorder="1" applyAlignment="1">
      <alignment/>
    </xf>
    <xf numFmtId="0" fontId="0" fillId="39" borderId="10" xfId="0" applyFill="1" applyBorder="1" applyAlignment="1">
      <alignment/>
    </xf>
    <xf numFmtId="4" fontId="13" fillId="37" borderId="0" xfId="0" applyNumberFormat="1" applyFont="1" applyFill="1" applyAlignment="1">
      <alignment/>
    </xf>
    <xf numFmtId="3" fontId="17" fillId="46" borderId="10" xfId="0" applyNumberFormat="1" applyFont="1" applyFill="1" applyBorder="1" applyAlignment="1">
      <alignment/>
    </xf>
    <xf numFmtId="3" fontId="12" fillId="37" borderId="0" xfId="0" applyNumberFormat="1" applyFont="1" applyFill="1" applyAlignment="1">
      <alignment/>
    </xf>
    <xf numFmtId="3" fontId="12" fillId="0" borderId="10" xfId="0" applyNumberFormat="1" applyFont="1" applyBorder="1" applyAlignment="1">
      <alignment/>
    </xf>
    <xf numFmtId="3" fontId="12" fillId="33" borderId="10" xfId="0" applyNumberFormat="1" applyFont="1" applyFill="1" applyBorder="1" applyAlignment="1">
      <alignment/>
    </xf>
    <xf numFmtId="3" fontId="19" fillId="33" borderId="10" xfId="0" applyNumberFormat="1" applyFont="1" applyFill="1" applyBorder="1" applyAlignment="1">
      <alignment/>
    </xf>
    <xf numFmtId="3" fontId="30" fillId="33" borderId="10" xfId="0" applyNumberFormat="1" applyFont="1" applyFill="1" applyBorder="1" applyAlignment="1">
      <alignment/>
    </xf>
    <xf numFmtId="0" fontId="30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32" fillId="37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1" fillId="42" borderId="10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12" fillId="33" borderId="13" xfId="0" applyNumberFormat="1" applyFont="1" applyFill="1" applyBorder="1" applyAlignment="1">
      <alignment wrapText="1"/>
    </xf>
    <xf numFmtId="0" fontId="13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 wrapText="1"/>
    </xf>
    <xf numFmtId="0" fontId="13" fillId="33" borderId="15" xfId="0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194" fontId="13" fillId="33" borderId="10" xfId="0" applyNumberFormat="1" applyFont="1" applyFill="1" applyBorder="1" applyAlignment="1">
      <alignment wrapText="1"/>
    </xf>
    <xf numFmtId="1" fontId="13" fillId="33" borderId="10" xfId="0" applyNumberFormat="1" applyFont="1" applyFill="1" applyBorder="1" applyAlignment="1">
      <alignment horizontal="right" wrapText="1"/>
    </xf>
    <xf numFmtId="1" fontId="13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wrapText="1"/>
    </xf>
    <xf numFmtId="0" fontId="12" fillId="33" borderId="15" xfId="0" applyFont="1" applyFill="1" applyBorder="1" applyAlignment="1">
      <alignment horizontal="right" wrapText="1"/>
    </xf>
    <xf numFmtId="0" fontId="12" fillId="33" borderId="10" xfId="0" applyFont="1" applyFill="1" applyBorder="1" applyAlignment="1">
      <alignment wrapText="1"/>
    </xf>
    <xf numFmtId="2" fontId="13" fillId="33" borderId="10" xfId="0" applyNumberFormat="1" applyFont="1" applyFill="1" applyBorder="1" applyAlignment="1">
      <alignment wrapText="1"/>
    </xf>
    <xf numFmtId="0" fontId="36" fillId="33" borderId="0" xfId="0" applyFont="1" applyFill="1" applyAlignment="1">
      <alignment wrapText="1"/>
    </xf>
    <xf numFmtId="4" fontId="13" fillId="33" borderId="10" xfId="0" applyNumberFormat="1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 wrapText="1"/>
    </xf>
    <xf numFmtId="3" fontId="13" fillId="33" borderId="10" xfId="0" applyNumberFormat="1" applyFont="1" applyFill="1" applyBorder="1" applyAlignment="1">
      <alignment horizontal="right"/>
    </xf>
    <xf numFmtId="4" fontId="13" fillId="33" borderId="10" xfId="0" applyNumberFormat="1" applyFont="1" applyFill="1" applyBorder="1" applyAlignment="1">
      <alignment wrapText="1"/>
    </xf>
    <xf numFmtId="4" fontId="17" fillId="33" borderId="14" xfId="0" applyNumberFormat="1" applyFont="1" applyFill="1" applyBorder="1" applyAlignment="1">
      <alignment wrapText="1"/>
    </xf>
    <xf numFmtId="3" fontId="13" fillId="33" borderId="10" xfId="0" applyNumberFormat="1" applyFont="1" applyFill="1" applyBorder="1" applyAlignment="1">
      <alignment wrapText="1"/>
    </xf>
    <xf numFmtId="0" fontId="19" fillId="33" borderId="10" xfId="0" applyFont="1" applyFill="1" applyBorder="1" applyAlignment="1">
      <alignment/>
    </xf>
    <xf numFmtId="16" fontId="12" fillId="33" borderId="10" xfId="0" applyNumberFormat="1" applyFont="1" applyFill="1" applyBorder="1" applyAlignment="1">
      <alignment/>
    </xf>
    <xf numFmtId="0" fontId="22" fillId="33" borderId="10" xfId="0" applyFont="1" applyFill="1" applyBorder="1" applyAlignment="1">
      <alignment wrapText="1"/>
    </xf>
    <xf numFmtId="14" fontId="12" fillId="33" borderId="10" xfId="0" applyNumberFormat="1" applyFont="1" applyFill="1" applyBorder="1" applyAlignment="1">
      <alignment/>
    </xf>
    <xf numFmtId="17" fontId="12" fillId="33" borderId="10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30" fillId="33" borderId="15" xfId="0" applyFont="1" applyFill="1" applyBorder="1" applyAlignment="1">
      <alignment/>
    </xf>
    <xf numFmtId="3" fontId="35" fillId="33" borderId="10" xfId="0" applyNumberFormat="1" applyFont="1" applyFill="1" applyBorder="1" applyAlignment="1">
      <alignment/>
    </xf>
    <xf numFmtId="0" fontId="35" fillId="33" borderId="0" xfId="0" applyFont="1" applyFill="1" applyAlignment="1">
      <alignment/>
    </xf>
    <xf numFmtId="0" fontId="13" fillId="33" borderId="10" xfId="0" applyFont="1" applyFill="1" applyBorder="1" applyAlignment="1">
      <alignment horizontal="left"/>
    </xf>
    <xf numFmtId="0" fontId="21" fillId="33" borderId="10" xfId="53" applyFont="1" applyFill="1" applyBorder="1" applyAlignment="1" applyProtection="1">
      <alignment wrapText="1"/>
      <protection/>
    </xf>
    <xf numFmtId="1" fontId="12" fillId="33" borderId="10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 horizontal="right"/>
    </xf>
    <xf numFmtId="4" fontId="12" fillId="33" borderId="10" xfId="0" applyNumberFormat="1" applyFont="1" applyFill="1" applyBorder="1" applyAlignment="1">
      <alignment/>
    </xf>
    <xf numFmtId="4" fontId="13" fillId="33" borderId="14" xfId="0" applyNumberFormat="1" applyFont="1" applyFill="1" applyBorder="1" applyAlignment="1">
      <alignment/>
    </xf>
    <xf numFmtId="3" fontId="17" fillId="33" borderId="10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 horizontal="right"/>
    </xf>
    <xf numFmtId="4" fontId="13" fillId="33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valentin_aldea@yahoo.com" TargetMode="External" /><Relationship Id="rId2" Type="http://schemas.openxmlformats.org/officeDocument/2006/relationships/hyperlink" Target="mailto:ivanelena99@yahoo.com" TargetMode="External" /><Relationship Id="rId3" Type="http://schemas.openxmlformats.org/officeDocument/2006/relationships/hyperlink" Target="mailto:giani.birza@gmail.com" TargetMode="External" /><Relationship Id="rId4" Type="http://schemas.openxmlformats.org/officeDocument/2006/relationships/hyperlink" Target="mailto:bita.georgiana@yahoo.com" TargetMode="External" /><Relationship Id="rId5" Type="http://schemas.openxmlformats.org/officeDocument/2006/relationships/hyperlink" Target="mailto:centrulmedicalprolife@yahoo.com" TargetMode="External" /><Relationship Id="rId6" Type="http://schemas.openxmlformats.org/officeDocument/2006/relationships/hyperlink" Target="mailto:gabybircu@gmail.com" TargetMode="External" /><Relationship Id="rId7" Type="http://schemas.openxmlformats.org/officeDocument/2006/relationships/hyperlink" Target="mailto:diculescualina@yahoo.com" TargetMode="External" /><Relationship Id="rId8" Type="http://schemas.openxmlformats.org/officeDocument/2006/relationships/hyperlink" Target="mailto:valentinbusca@yahoo.com" TargetMode="External" /><Relationship Id="rId9" Type="http://schemas.openxmlformats.org/officeDocument/2006/relationships/hyperlink" Target="mailto:valentinbusca@yahoo.com" TargetMode="External" /><Relationship Id="rId10" Type="http://schemas.openxmlformats.org/officeDocument/2006/relationships/hyperlink" Target="mailto:moniquecari@gmail.com" TargetMode="External" /><Relationship Id="rId11" Type="http://schemas.openxmlformats.org/officeDocument/2006/relationships/hyperlink" Target="mailto:dr.iuliacocoru@yahoo.com" TargetMode="External" /><Relationship Id="rId12" Type="http://schemas.openxmlformats.org/officeDocument/2006/relationships/hyperlink" Target="mailto:chetanlucian@yahoo.com" TargetMode="External" /><Relationship Id="rId13" Type="http://schemas.openxmlformats.org/officeDocument/2006/relationships/hyperlink" Target="mailto:exceldent@gmail.com" TargetMode="External" /><Relationship Id="rId14" Type="http://schemas.openxmlformats.org/officeDocument/2006/relationships/hyperlink" Target="mailto:caroldavila_tgv@yahoo.com" TargetMode="External" /><Relationship Id="rId15" Type="http://schemas.openxmlformats.org/officeDocument/2006/relationships/hyperlink" Target="mailto:lauracojocaru11@yahoo.com" TargetMode="External" /><Relationship Id="rId16" Type="http://schemas.openxmlformats.org/officeDocument/2006/relationships/hyperlink" Target="mailto:cmi.cdv@gmail.com" TargetMode="External" /><Relationship Id="rId17" Type="http://schemas.openxmlformats.org/officeDocument/2006/relationships/hyperlink" Target="mailto:razvan_balica@yahoo.com" TargetMode="External" /><Relationship Id="rId18" Type="http://schemas.openxmlformats.org/officeDocument/2006/relationships/hyperlink" Target="mailto:dancatadan@yahoo.com" TargetMode="External" /><Relationship Id="rId19" Type="http://schemas.openxmlformats.org/officeDocument/2006/relationships/hyperlink" Target="mailto:drdavidio@yahoo.com" TargetMode="External" /><Relationship Id="rId20" Type="http://schemas.openxmlformats.org/officeDocument/2006/relationships/hyperlink" Target="mailto:carmenmilea64@yahoo.com" TargetMode="External" /><Relationship Id="rId21" Type="http://schemas.openxmlformats.org/officeDocument/2006/relationships/hyperlink" Target="mailto:georgepws@yahoo.com" TargetMode="External" /><Relationship Id="rId22" Type="http://schemas.openxmlformats.org/officeDocument/2006/relationships/hyperlink" Target="mailto:mihaela.dragoi@yahoo.com" TargetMode="External" /><Relationship Id="rId23" Type="http://schemas.openxmlformats.org/officeDocument/2006/relationships/hyperlink" Target="mailto:decebal.georgescu@yahoo.com" TargetMode="External" /><Relationship Id="rId24" Type="http://schemas.openxmlformats.org/officeDocument/2006/relationships/hyperlink" Target="mailto:gheboianu_tamara@yahoo.com" TargetMode="External" /><Relationship Id="rId25" Type="http://schemas.openxmlformats.org/officeDocument/2006/relationships/hyperlink" Target="mailto:theobald_azur@yahoo.com" TargetMode="External" /><Relationship Id="rId26" Type="http://schemas.openxmlformats.org/officeDocument/2006/relationships/hyperlink" Target="mailto:cristina.stom@yahoo.com" TargetMode="External" /><Relationship Id="rId27" Type="http://schemas.openxmlformats.org/officeDocument/2006/relationships/hyperlink" Target="mailto:dr.anaionascu@gmail.com" TargetMode="External" /><Relationship Id="rId28" Type="http://schemas.openxmlformats.org/officeDocument/2006/relationships/hyperlink" Target="mailto:daniela.leu1@gmail.com" TargetMode="External" /><Relationship Id="rId29" Type="http://schemas.openxmlformats.org/officeDocument/2006/relationships/hyperlink" Target="mailto:gflorina68@yahoo.com" TargetMode="External" /><Relationship Id="rId30" Type="http://schemas.openxmlformats.org/officeDocument/2006/relationships/hyperlink" Target="mailto:monicaenescu@yahoo.com" TargetMode="External" /><Relationship Id="rId31" Type="http://schemas.openxmlformats.org/officeDocument/2006/relationships/hyperlink" Target="mailto:cmidconstantinescu@gmail.com" TargetMode="External" /><Relationship Id="rId32" Type="http://schemas.openxmlformats.org/officeDocument/2006/relationships/hyperlink" Target="mailto:diana_drstoma@yahoo.com" TargetMode="External" /><Relationship Id="rId33" Type="http://schemas.openxmlformats.org/officeDocument/2006/relationships/hyperlink" Target="mailto:iuliaholban@gmail.com" TargetMode="External" /><Relationship Id="rId34" Type="http://schemas.openxmlformats.org/officeDocument/2006/relationships/hyperlink" Target="mailto:alexandru@mariutan.ro" TargetMode="External" /><Relationship Id="rId35" Type="http://schemas.openxmlformats.org/officeDocument/2006/relationships/hyperlink" Target="mailto:milosamali@yahoo.com" TargetMode="External" /><Relationship Id="rId36" Type="http://schemas.openxmlformats.org/officeDocument/2006/relationships/hyperlink" Target="mailto:roxana.mitrescu@yahoo.com" TargetMode="External" /><Relationship Id="rId37" Type="http://schemas.openxmlformats.org/officeDocument/2006/relationships/hyperlink" Target="mailto:dr.marianica@gmail.com" TargetMode="External" /><Relationship Id="rId38" Type="http://schemas.openxmlformats.org/officeDocument/2006/relationships/hyperlink" Target="mailto:nitescu_e48@yahoo.com" TargetMode="External" /><Relationship Id="rId39" Type="http://schemas.openxmlformats.org/officeDocument/2006/relationships/hyperlink" Target="mailto:savumihai_x@yahoo.com" TargetMode="External" /><Relationship Id="rId40" Type="http://schemas.openxmlformats.org/officeDocument/2006/relationships/hyperlink" Target="mailto:pavelloredana1973@yahoo.com" TargetMode="External" /><Relationship Id="rId41" Type="http://schemas.openxmlformats.org/officeDocument/2006/relationships/hyperlink" Target="mailto:c.pencea@yahoo.com" TargetMode="External" /><Relationship Id="rId42" Type="http://schemas.openxmlformats.org/officeDocument/2006/relationships/hyperlink" Target="mailto:razvanpetrescu@yahoo.com" TargetMode="External" /><Relationship Id="rId43" Type="http://schemas.openxmlformats.org/officeDocument/2006/relationships/hyperlink" Target="mailto:roxanad81@yahoo.com" TargetMode="External" /><Relationship Id="rId44" Type="http://schemas.openxmlformats.org/officeDocument/2006/relationships/hyperlink" Target="mailto:cosminaploscaru@yahoo.com" TargetMode="External" /><Relationship Id="rId45" Type="http://schemas.openxmlformats.org/officeDocument/2006/relationships/hyperlink" Target="mailto:antoniu.popescu@yahoo.com" TargetMode="External" /><Relationship Id="rId46" Type="http://schemas.openxmlformats.org/officeDocument/2006/relationships/hyperlink" Target="mailto:sorinaraducanu@yahoo.com" TargetMode="External" /><Relationship Id="rId47" Type="http://schemas.openxmlformats.org/officeDocument/2006/relationships/hyperlink" Target="mailto:gheparvan@gmail.com" TargetMode="External" /><Relationship Id="rId48" Type="http://schemas.openxmlformats.org/officeDocument/2006/relationships/hyperlink" Target="mailto:tomamagdalena98@yahoo.com" TargetMode="External" /><Relationship Id="rId49" Type="http://schemas.openxmlformats.org/officeDocument/2006/relationships/hyperlink" Target="mailto:coditatatiana@yahoo.com" TargetMode="External" /><Relationship Id="rId50" Type="http://schemas.openxmlformats.org/officeDocument/2006/relationships/hyperlink" Target="mailto:aldescunicoleta@yahoo.com" TargetMode="External" /><Relationship Id="rId51" Type="http://schemas.openxmlformats.org/officeDocument/2006/relationships/hyperlink" Target="mailto:dr_laura_dumitrescu@yahoo.com" TargetMode="External" /><Relationship Id="rId52" Type="http://schemas.openxmlformats.org/officeDocument/2006/relationships/hyperlink" Target="mailto:tcalincornel@yahoo.com" TargetMode="External" /><Relationship Id="rId53" Type="http://schemas.openxmlformats.org/officeDocument/2006/relationships/hyperlink" Target="mailto:anca.buttenfly@yahoo.com" TargetMode="External" /><Relationship Id="rId54" Type="http://schemas.openxmlformats.org/officeDocument/2006/relationships/hyperlink" Target="mailto:elenadavid17@yahoo.com" TargetMode="External" /><Relationship Id="rId55" Type="http://schemas.openxmlformats.org/officeDocument/2006/relationships/hyperlink" Target="mailto:bogandinu70@yahoo.com" TargetMode="External" /><Relationship Id="rId56" Type="http://schemas.openxmlformats.org/officeDocument/2006/relationships/hyperlink" Target="mailto:mihairaluca14@yahoo.com" TargetMode="External" /><Relationship Id="rId57" Type="http://schemas.openxmlformats.org/officeDocument/2006/relationships/hyperlink" Target="mailto:milaniamir@yahoo.com" TargetMode="External" /><Relationship Id="rId58" Type="http://schemas.openxmlformats.org/officeDocument/2006/relationships/hyperlink" Target="mailto:cmimarinlucian@yahoo.com" TargetMode="External" /><Relationship Id="rId59" Type="http://schemas.openxmlformats.org/officeDocument/2006/relationships/hyperlink" Target="mailto:mitreaelenamaria@gmail.com" TargetMode="External" /><Relationship Id="rId60" Type="http://schemas.openxmlformats.org/officeDocument/2006/relationships/hyperlink" Target="mailto:anca_ioana76@yahoo.com" TargetMode="External" /><Relationship Id="rId61" Type="http://schemas.openxmlformats.org/officeDocument/2006/relationships/hyperlink" Target="mailto:dumitru.bianca15@yahoo.com" TargetMode="External" /><Relationship Id="rId62" Type="http://schemas.openxmlformats.org/officeDocument/2006/relationships/hyperlink" Target="mailto:ms.andreea@yahoo.com" TargetMode="External" /><Relationship Id="rId63" Type="http://schemas.openxmlformats.org/officeDocument/2006/relationships/hyperlink" Target="mailto:lila_stoica@yahoo.com" TargetMode="External" /><Relationship Id="rId64" Type="http://schemas.openxmlformats.org/officeDocument/2006/relationships/hyperlink" Target="mailto:stroecalin@yahoo.com" TargetMode="External" /><Relationship Id="rId65" Type="http://schemas.openxmlformats.org/officeDocument/2006/relationships/hyperlink" Target="mailto:gianinacarla.pupezescu@gmail.com" TargetMode="External" /><Relationship Id="rId66" Type="http://schemas.openxmlformats.org/officeDocument/2006/relationships/hyperlink" Target="mailto:dragulin_felicia@yahoo.com" TargetMode="External" /><Relationship Id="rId67" Type="http://schemas.openxmlformats.org/officeDocument/2006/relationships/hyperlink" Target="mailto:giurca_mihai2007@yahoo.com" TargetMode="External" /><Relationship Id="rId68" Type="http://schemas.openxmlformats.org/officeDocument/2006/relationships/hyperlink" Target="mailto:doinaanghelescu62@gmail.com" TargetMode="External" /><Relationship Id="rId69" Type="http://schemas.openxmlformats.org/officeDocument/2006/relationships/hyperlink" Target="mailto:elena_statescu@yahoo.com" TargetMode="External" /><Relationship Id="rId70" Type="http://schemas.openxmlformats.org/officeDocument/2006/relationships/hyperlink" Target="mailto:niculescuralucaelena@yahoo.com" TargetMode="External" /><Relationship Id="rId71" Type="http://schemas.openxmlformats.org/officeDocument/2006/relationships/hyperlink" Target="mailto:oanamogos@yahoo.com" TargetMode="External" /><Relationship Id="rId72" Type="http://schemas.openxmlformats.org/officeDocument/2006/relationships/hyperlink" Target="mailto:loana.cazanescu@yahoo.com" TargetMode="External" /><Relationship Id="rId73" Type="http://schemas.openxmlformats.org/officeDocument/2006/relationships/hyperlink" Target="mailto:vladimir.dragoi@yahoo.com" TargetMode="External" /><Relationship Id="rId74" Type="http://schemas.openxmlformats.org/officeDocument/2006/relationships/comments" Target="../comments4.xml" /><Relationship Id="rId75" Type="http://schemas.openxmlformats.org/officeDocument/2006/relationships/vmlDrawing" Target="../drawings/vmlDrawing3.vml" /><Relationship Id="rId7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5536"/>
  <sheetViews>
    <sheetView zoomScalePageLayoutView="0" workbookViewId="0" topLeftCell="AG1">
      <selection activeCell="Y30" sqref="Y30"/>
    </sheetView>
  </sheetViews>
  <sheetFormatPr defaultColWidth="9.140625" defaultRowHeight="12.75"/>
  <cols>
    <col min="1" max="1" width="4.00390625" style="0" customWidth="1"/>
    <col min="2" max="2" width="7.7109375" style="0" customWidth="1"/>
    <col min="3" max="3" width="25.8515625" style="0" customWidth="1"/>
    <col min="4" max="4" width="13.421875" style="0" customWidth="1"/>
    <col min="5" max="5" width="16.140625" style="0" customWidth="1"/>
    <col min="6" max="6" width="13.421875" style="0" customWidth="1"/>
    <col min="7" max="7" width="26.140625" style="187" customWidth="1"/>
    <col min="8" max="8" width="28.57421875" style="187" customWidth="1"/>
    <col min="9" max="9" width="30.140625" style="0" customWidth="1"/>
    <col min="10" max="10" width="13.140625" style="187" customWidth="1"/>
    <col min="11" max="11" width="12.140625" style="187" customWidth="1"/>
    <col min="12" max="12" width="22.57421875" style="0" customWidth="1"/>
    <col min="13" max="13" width="19.8515625" style="0" customWidth="1"/>
    <col min="14" max="14" width="26.7109375" style="0" customWidth="1"/>
    <col min="15" max="15" width="16.421875" style="159" customWidth="1"/>
    <col min="16" max="16" width="27.28125" style="159" customWidth="1"/>
    <col min="17" max="17" width="23.00390625" style="0" customWidth="1"/>
    <col min="18" max="18" width="22.140625" style="0" customWidth="1"/>
    <col min="19" max="19" width="15.421875" style="111" customWidth="1"/>
    <col min="20" max="20" width="6.8515625" style="0" customWidth="1"/>
    <col min="21" max="21" width="19.28125" style="0" customWidth="1"/>
    <col min="22" max="22" width="30.00390625" style="0" customWidth="1"/>
    <col min="23" max="23" width="20.421875" style="0" customWidth="1"/>
    <col min="24" max="24" width="3.8515625" style="0" customWidth="1"/>
    <col min="25" max="25" width="7.421875" style="0" customWidth="1"/>
    <col min="26" max="26" width="18.7109375" style="0" customWidth="1"/>
    <col min="27" max="27" width="7.421875" style="0" customWidth="1"/>
    <col min="28" max="28" width="6.28125" style="0" customWidth="1"/>
    <col min="29" max="29" width="20.421875" style="111" customWidth="1"/>
    <col min="30" max="30" width="40.7109375" style="0" customWidth="1"/>
    <col min="31" max="32" width="15.140625" style="109" customWidth="1"/>
    <col min="33" max="33" width="30.7109375" style="0" customWidth="1"/>
    <col min="34" max="34" width="58.7109375" style="0" customWidth="1"/>
    <col min="35" max="35" width="40.7109375" style="0" customWidth="1"/>
    <col min="36" max="36" width="20.57421875" style="0" customWidth="1"/>
    <col min="37" max="37" width="18.140625" style="0" customWidth="1"/>
    <col min="38" max="38" width="17.421875" style="0" customWidth="1"/>
    <col min="39" max="39" width="15.7109375" style="0" customWidth="1"/>
    <col min="40" max="40" width="13.28125" style="111" customWidth="1"/>
    <col min="41" max="41" width="15.140625" style="109" customWidth="1"/>
    <col min="42" max="42" width="13.57421875" style="0" customWidth="1"/>
    <col min="43" max="43" width="10.28125" style="0" customWidth="1"/>
    <col min="44" max="44" width="15.28125" style="0" customWidth="1"/>
    <col min="45" max="45" width="14.7109375" style="0" customWidth="1"/>
    <col min="46" max="46" width="5.7109375" style="0" customWidth="1"/>
    <col min="47" max="47" width="56.28125" style="142" customWidth="1"/>
    <col min="48" max="48" width="8.28125" style="0" customWidth="1"/>
    <col min="49" max="49" width="11.140625" style="0" customWidth="1"/>
    <col min="50" max="50" width="19.140625" style="152" customWidth="1"/>
    <col min="51" max="51" width="15.8515625" style="0" customWidth="1"/>
    <col min="52" max="53" width="14.00390625" style="0" customWidth="1"/>
    <col min="54" max="54" width="16.57421875" style="0" customWidth="1"/>
    <col min="55" max="55" width="14.8515625" style="0" customWidth="1"/>
    <col min="56" max="56" width="19.140625" style="111" customWidth="1"/>
    <col min="57" max="57" width="9.00390625" style="111" customWidth="1"/>
    <col min="58" max="58" width="12.00390625" style="0" customWidth="1"/>
    <col min="59" max="59" width="16.421875" style="0" customWidth="1"/>
    <col min="60" max="60" width="21.7109375" style="0" customWidth="1"/>
    <col min="61" max="61" width="11.28125" style="0" customWidth="1"/>
    <col min="62" max="62" width="12.8515625" style="128" customWidth="1"/>
    <col min="63" max="63" width="10.28125" style="128" customWidth="1"/>
    <col min="64" max="64" width="23.00390625" style="128" customWidth="1"/>
    <col min="65" max="65" width="21.00390625" style="128" customWidth="1"/>
    <col min="66" max="66" width="21.28125" style="128" customWidth="1"/>
    <col min="67" max="67" width="11.7109375" style="175" customWidth="1"/>
    <col min="68" max="68" width="10.57421875" style="175" customWidth="1"/>
    <col min="69" max="69" width="10.28125" style="128" customWidth="1"/>
    <col min="70" max="75" width="12.28125" style="128" customWidth="1"/>
  </cols>
  <sheetData>
    <row r="1" spans="1:75" ht="53.25" customHeight="1">
      <c r="A1" s="97" t="s">
        <v>2754</v>
      </c>
      <c r="B1" s="97" t="s">
        <v>885</v>
      </c>
      <c r="C1" s="97" t="s">
        <v>2489</v>
      </c>
      <c r="D1" s="97" t="s">
        <v>2302</v>
      </c>
      <c r="E1" s="97" t="s">
        <v>2302</v>
      </c>
      <c r="F1" s="97" t="s">
        <v>2302</v>
      </c>
      <c r="G1" s="184" t="s">
        <v>2303</v>
      </c>
      <c r="H1" s="184"/>
      <c r="I1" s="97" t="s">
        <v>1207</v>
      </c>
      <c r="J1" s="184" t="s">
        <v>1519</v>
      </c>
      <c r="K1" s="184" t="s">
        <v>2378</v>
      </c>
      <c r="L1" s="97" t="s">
        <v>1208</v>
      </c>
      <c r="M1" s="101" t="s">
        <v>2756</v>
      </c>
      <c r="N1" s="101" t="s">
        <v>2757</v>
      </c>
      <c r="O1" s="199"/>
      <c r="P1" s="155" t="s">
        <v>2209</v>
      </c>
      <c r="Q1" s="101" t="s">
        <v>1064</v>
      </c>
      <c r="R1" s="101" t="s">
        <v>143</v>
      </c>
      <c r="S1" s="125" t="s">
        <v>2705</v>
      </c>
      <c r="T1" s="97" t="s">
        <v>2759</v>
      </c>
      <c r="U1" s="97" t="s">
        <v>2762</v>
      </c>
      <c r="V1" s="97" t="s">
        <v>2763</v>
      </c>
      <c r="W1" s="97" t="s">
        <v>2764</v>
      </c>
      <c r="X1" s="97" t="s">
        <v>2765</v>
      </c>
      <c r="Y1" s="97" t="s">
        <v>2766</v>
      </c>
      <c r="Z1" s="97" t="s">
        <v>2767</v>
      </c>
      <c r="AA1" s="97" t="s">
        <v>2768</v>
      </c>
      <c r="AB1" s="97" t="s">
        <v>2488</v>
      </c>
      <c r="AC1" s="110" t="s">
        <v>2769</v>
      </c>
      <c r="AD1" s="97" t="s">
        <v>2770</v>
      </c>
      <c r="AE1" s="146" t="s">
        <v>1065</v>
      </c>
      <c r="AF1" s="146" t="s">
        <v>808</v>
      </c>
      <c r="AG1" s="97" t="s">
        <v>2772</v>
      </c>
      <c r="AH1" s="97" t="s">
        <v>2773</v>
      </c>
      <c r="AI1" s="97" t="s">
        <v>2774</v>
      </c>
      <c r="AJ1" s="97" t="s">
        <v>2775</v>
      </c>
      <c r="AK1" s="101" t="s">
        <v>2776</v>
      </c>
      <c r="AL1" s="97" t="s">
        <v>2777</v>
      </c>
      <c r="AM1" s="97" t="s">
        <v>2778</v>
      </c>
      <c r="AN1" s="110" t="s">
        <v>2779</v>
      </c>
      <c r="AO1" s="108" t="s">
        <v>142</v>
      </c>
      <c r="AP1" s="97" t="s">
        <v>843</v>
      </c>
      <c r="AQ1" s="97" t="s">
        <v>842</v>
      </c>
      <c r="AR1" s="97" t="s">
        <v>2778</v>
      </c>
      <c r="AS1" s="97" t="s">
        <v>2775</v>
      </c>
      <c r="AT1" s="97" t="s">
        <v>841</v>
      </c>
      <c r="AU1" s="147" t="s">
        <v>54</v>
      </c>
      <c r="AV1" s="3" t="s">
        <v>141</v>
      </c>
      <c r="AW1" s="3" t="s">
        <v>144</v>
      </c>
      <c r="AX1" s="150" t="s">
        <v>52</v>
      </c>
      <c r="AY1" s="101" t="s">
        <v>53</v>
      </c>
      <c r="AZ1" s="101" t="s">
        <v>2695</v>
      </c>
      <c r="BA1" s="101" t="s">
        <v>2882</v>
      </c>
      <c r="BB1" s="101" t="s">
        <v>2694</v>
      </c>
      <c r="BC1" s="101" t="s">
        <v>2883</v>
      </c>
      <c r="BD1" s="125" t="s">
        <v>1066</v>
      </c>
      <c r="BE1" s="125" t="s">
        <v>356</v>
      </c>
      <c r="BF1" s="197" t="s">
        <v>1312</v>
      </c>
      <c r="BG1" s="99" t="s">
        <v>355</v>
      </c>
      <c r="BH1" s="107" t="s">
        <v>2781</v>
      </c>
      <c r="BI1" s="1" t="s">
        <v>2783</v>
      </c>
      <c r="BJ1" s="126" t="s">
        <v>2784</v>
      </c>
      <c r="BK1" s="126" t="s">
        <v>2785</v>
      </c>
      <c r="BL1" s="132" t="s">
        <v>2786</v>
      </c>
      <c r="BM1" s="132" t="s">
        <v>2787</v>
      </c>
      <c r="BN1" s="132" t="s">
        <v>2788</v>
      </c>
      <c r="BO1" s="2" t="s">
        <v>2789</v>
      </c>
      <c r="BP1" s="2" t="s">
        <v>1883</v>
      </c>
      <c r="BQ1" s="126" t="s">
        <v>2790</v>
      </c>
      <c r="BR1" s="126" t="s">
        <v>1549</v>
      </c>
      <c r="BS1" s="126" t="s">
        <v>1218</v>
      </c>
      <c r="BT1" s="126" t="s">
        <v>1550</v>
      </c>
      <c r="BU1" s="126" t="s">
        <v>2793</v>
      </c>
      <c r="BV1" s="126" t="s">
        <v>2794</v>
      </c>
      <c r="BW1" s="126" t="s">
        <v>2795</v>
      </c>
    </row>
    <row r="2" spans="1:75" ht="12.75">
      <c r="A2" s="97">
        <v>1</v>
      </c>
      <c r="B2" s="97">
        <v>142</v>
      </c>
      <c r="C2" s="97" t="s">
        <v>1805</v>
      </c>
      <c r="D2" s="97" t="s">
        <v>1051</v>
      </c>
      <c r="E2" s="97"/>
      <c r="F2" s="97"/>
      <c r="G2" s="185">
        <v>957117</v>
      </c>
      <c r="H2" s="185">
        <v>3060</v>
      </c>
      <c r="I2" s="97" t="s">
        <v>2210</v>
      </c>
      <c r="J2" s="185" t="s">
        <v>2211</v>
      </c>
      <c r="K2" s="185" t="s">
        <v>2818</v>
      </c>
      <c r="L2" s="97" t="s">
        <v>2800</v>
      </c>
      <c r="M2" s="97" t="s">
        <v>2687</v>
      </c>
      <c r="N2" s="97">
        <v>19870131</v>
      </c>
      <c r="O2" s="156">
        <v>39069</v>
      </c>
      <c r="P2" s="156" t="s">
        <v>2585</v>
      </c>
      <c r="Q2" s="97" t="s">
        <v>2212</v>
      </c>
      <c r="R2" s="97" t="s">
        <v>1407</v>
      </c>
      <c r="S2" s="110" t="s">
        <v>2657</v>
      </c>
      <c r="T2" s="97">
        <v>1</v>
      </c>
      <c r="U2" s="97" t="s">
        <v>2826</v>
      </c>
      <c r="V2" s="97">
        <v>211601</v>
      </c>
      <c r="W2" s="151">
        <v>14003031517717</v>
      </c>
      <c r="X2" s="97" t="s">
        <v>1642</v>
      </c>
      <c r="Y2" s="97"/>
      <c r="Z2" s="97" t="s">
        <v>2214</v>
      </c>
      <c r="AA2" s="97">
        <v>4</v>
      </c>
      <c r="AB2" s="97" t="s">
        <v>2800</v>
      </c>
      <c r="AC2" s="110" t="s">
        <v>1560</v>
      </c>
      <c r="AD2" s="97"/>
      <c r="AE2" s="108">
        <v>19870131</v>
      </c>
      <c r="AF2" s="108" t="s">
        <v>809</v>
      </c>
      <c r="AG2" s="97" t="s">
        <v>2585</v>
      </c>
      <c r="AH2" s="97" t="s">
        <v>2443</v>
      </c>
      <c r="AI2" s="97" t="s">
        <v>2824</v>
      </c>
      <c r="AJ2" s="97" t="s">
        <v>1407</v>
      </c>
      <c r="AK2" s="185" t="s">
        <v>2057</v>
      </c>
      <c r="AL2" s="185" t="s">
        <v>2825</v>
      </c>
      <c r="AM2" s="97" t="s">
        <v>2826</v>
      </c>
      <c r="AN2" s="110">
        <v>211601</v>
      </c>
      <c r="AO2" s="108" t="s">
        <v>2821</v>
      </c>
      <c r="AP2" s="97"/>
      <c r="AQ2" s="97"/>
      <c r="AR2" s="97"/>
      <c r="AS2" s="97"/>
      <c r="AT2" s="97"/>
      <c r="AU2" s="143" t="s">
        <v>1348</v>
      </c>
      <c r="AV2" s="110" t="s">
        <v>55</v>
      </c>
      <c r="AW2" s="110" t="s">
        <v>804</v>
      </c>
      <c r="AX2" s="108">
        <v>2740613151781</v>
      </c>
      <c r="AY2" s="110" t="s">
        <v>801</v>
      </c>
      <c r="AZ2" s="110">
        <v>2121</v>
      </c>
      <c r="BA2" s="110" t="s">
        <v>1405</v>
      </c>
      <c r="BB2" s="110">
        <v>609087</v>
      </c>
      <c r="BC2" s="110" t="s">
        <v>802</v>
      </c>
      <c r="BD2" s="110" t="s">
        <v>803</v>
      </c>
      <c r="BE2" s="110" t="s">
        <v>2463</v>
      </c>
      <c r="BF2" s="1">
        <v>9861</v>
      </c>
      <c r="BG2" s="100">
        <f>BH2+BL2+BM2+BN2</f>
        <v>15415.535714285716</v>
      </c>
      <c r="BH2" s="174">
        <v>5222.4375</v>
      </c>
      <c r="BI2" s="98">
        <f aca="true" t="shared" si="0" ref="BI2:BI33">BH2/3</f>
        <v>1740.8125</v>
      </c>
      <c r="BJ2" s="98">
        <v>1740.8125</v>
      </c>
      <c r="BK2" s="98">
        <v>1740.8125</v>
      </c>
      <c r="BL2" s="174">
        <f>BO2+BP2+BQ2</f>
        <v>4558.241071428572</v>
      </c>
      <c r="BM2" s="98">
        <f>BR2+BS2+BT2</f>
        <v>4226.142857142857</v>
      </c>
      <c r="BN2" s="98">
        <f>BU2+BV2+BW2</f>
        <v>1408.7142857142858</v>
      </c>
      <c r="BO2" s="174">
        <v>1740.8125</v>
      </c>
      <c r="BP2" s="174">
        <v>1408.7142857142858</v>
      </c>
      <c r="BQ2" s="174">
        <v>1408.7142857142858</v>
      </c>
      <c r="BR2" s="174">
        <v>1408.7142857142858</v>
      </c>
      <c r="BS2" s="174">
        <v>1408.7142857142858</v>
      </c>
      <c r="BT2" s="174">
        <v>1408.7142857142858</v>
      </c>
      <c r="BU2" s="174">
        <v>1408.7142857142858</v>
      </c>
      <c r="BV2" s="145">
        <v>0</v>
      </c>
      <c r="BW2" s="145">
        <v>0</v>
      </c>
    </row>
    <row r="3" spans="1:75" ht="12.75">
      <c r="A3" s="97">
        <v>2</v>
      </c>
      <c r="B3" s="97">
        <v>146</v>
      </c>
      <c r="C3" s="97" t="s">
        <v>1805</v>
      </c>
      <c r="D3" s="97" t="s">
        <v>1051</v>
      </c>
      <c r="E3" s="97"/>
      <c r="F3" s="97"/>
      <c r="G3" s="185" t="s">
        <v>2057</v>
      </c>
      <c r="H3" s="185" t="s">
        <v>2444</v>
      </c>
      <c r="I3" s="97"/>
      <c r="J3" s="185" t="s">
        <v>2057</v>
      </c>
      <c r="K3" s="185" t="s">
        <v>2444</v>
      </c>
      <c r="L3" s="97"/>
      <c r="M3" s="97" t="s">
        <v>2319</v>
      </c>
      <c r="N3" s="97" t="s">
        <v>2803</v>
      </c>
      <c r="O3" s="156">
        <v>39069</v>
      </c>
      <c r="P3" s="156">
        <f aca="true" t="shared" si="1" ref="P3:P43">IF(O3&lt;&gt;"",O3+365,"")</f>
        <v>39434</v>
      </c>
      <c r="Q3" s="97" t="s">
        <v>2802</v>
      </c>
      <c r="R3" s="97">
        <v>4</v>
      </c>
      <c r="S3" s="110" t="s">
        <v>2657</v>
      </c>
      <c r="T3" s="97">
        <v>0</v>
      </c>
      <c r="U3" s="97" t="s">
        <v>2818</v>
      </c>
      <c r="V3" s="97" t="s">
        <v>1641</v>
      </c>
      <c r="W3" s="97"/>
      <c r="X3" s="97" t="s">
        <v>1642</v>
      </c>
      <c r="Y3" s="97" t="s">
        <v>619</v>
      </c>
      <c r="Z3" s="97"/>
      <c r="AA3" s="97">
        <v>4</v>
      </c>
      <c r="AB3" s="97" t="s">
        <v>2800</v>
      </c>
      <c r="AC3" s="110" t="s">
        <v>1560</v>
      </c>
      <c r="AD3" s="97"/>
      <c r="AE3" s="108">
        <v>19870123</v>
      </c>
      <c r="AF3" s="108" t="s">
        <v>809</v>
      </c>
      <c r="AG3" s="97" t="s">
        <v>2442</v>
      </c>
      <c r="AH3" s="97" t="s">
        <v>2443</v>
      </c>
      <c r="AI3" s="97" t="s">
        <v>2824</v>
      </c>
      <c r="AJ3" s="97" t="s">
        <v>1407</v>
      </c>
      <c r="AK3" s="185" t="s">
        <v>2057</v>
      </c>
      <c r="AL3" s="185" t="s">
        <v>2444</v>
      </c>
      <c r="AM3" s="97" t="s">
        <v>2840</v>
      </c>
      <c r="AN3" s="110">
        <v>211626</v>
      </c>
      <c r="AO3" s="108" t="s">
        <v>2441</v>
      </c>
      <c r="AP3" s="97"/>
      <c r="AQ3" s="97"/>
      <c r="AR3" s="97"/>
      <c r="AS3" s="97"/>
      <c r="AT3" s="97"/>
      <c r="AU3" s="143" t="s">
        <v>1349</v>
      </c>
      <c r="AV3" s="110" t="s">
        <v>56</v>
      </c>
      <c r="AW3" s="110" t="s">
        <v>124</v>
      </c>
      <c r="AX3" s="108">
        <v>0</v>
      </c>
      <c r="AY3" s="110">
        <v>0</v>
      </c>
      <c r="AZ3" s="110">
        <v>0</v>
      </c>
      <c r="BA3" s="110"/>
      <c r="BB3" s="110">
        <v>0</v>
      </c>
      <c r="BC3" s="110">
        <v>0</v>
      </c>
      <c r="BD3" s="110">
        <v>0</v>
      </c>
      <c r="BE3" s="110">
        <v>6</v>
      </c>
      <c r="BF3" s="1">
        <v>7044</v>
      </c>
      <c r="BG3" s="100">
        <f aca="true" t="shared" si="2" ref="BG3:BG66">BH3+BL3+BM3+BN3</f>
        <v>11011.464285714286</v>
      </c>
      <c r="BH3" s="174">
        <v>3730.3125</v>
      </c>
      <c r="BI3" s="98">
        <f t="shared" si="0"/>
        <v>1243.4375</v>
      </c>
      <c r="BJ3" s="98">
        <v>1243.4375</v>
      </c>
      <c r="BK3" s="98">
        <v>1243.4375</v>
      </c>
      <c r="BL3" s="174">
        <f aca="true" t="shared" si="3" ref="BL3:BL66">BO3+BP3+BQ3</f>
        <v>3256.0089285714284</v>
      </c>
      <c r="BM3" s="98">
        <f aca="true" t="shared" si="4" ref="BM3:BM66">BR3+BS3+BT3</f>
        <v>3018.857142857143</v>
      </c>
      <c r="BN3" s="98">
        <f aca="true" t="shared" si="5" ref="BN3:BN66">BU3+BV3+BW3</f>
        <v>1006.2857142857143</v>
      </c>
      <c r="BO3" s="174">
        <v>1243.4375</v>
      </c>
      <c r="BP3" s="174">
        <v>1006.2857142857143</v>
      </c>
      <c r="BQ3" s="174">
        <v>1006.2857142857143</v>
      </c>
      <c r="BR3" s="174">
        <v>1006.2857142857143</v>
      </c>
      <c r="BS3" s="174">
        <v>1006.2857142857143</v>
      </c>
      <c r="BT3" s="174">
        <v>1006.2857142857143</v>
      </c>
      <c r="BU3" s="174">
        <v>1006.2857142857143</v>
      </c>
      <c r="BV3" s="145">
        <v>0</v>
      </c>
      <c r="BW3" s="145">
        <v>0</v>
      </c>
    </row>
    <row r="4" spans="1:75" s="142" customFormat="1" ht="12.75">
      <c r="A4" s="97">
        <v>3</v>
      </c>
      <c r="B4" s="141">
        <v>158</v>
      </c>
      <c r="C4" s="141" t="s">
        <v>1805</v>
      </c>
      <c r="D4" s="141" t="s">
        <v>1051</v>
      </c>
      <c r="E4" s="141"/>
      <c r="F4" s="141"/>
      <c r="G4" s="185" t="s">
        <v>165</v>
      </c>
      <c r="H4" s="185" t="s">
        <v>166</v>
      </c>
      <c r="I4" s="141"/>
      <c r="J4" s="185" t="s">
        <v>165</v>
      </c>
      <c r="K4" s="185" t="s">
        <v>166</v>
      </c>
      <c r="L4" s="141"/>
      <c r="M4" s="141" t="s">
        <v>162</v>
      </c>
      <c r="N4" s="141" t="s">
        <v>163</v>
      </c>
      <c r="O4" s="157">
        <v>39372</v>
      </c>
      <c r="P4" s="156">
        <f t="shared" si="1"/>
        <v>39737</v>
      </c>
      <c r="Q4" s="141" t="s">
        <v>805</v>
      </c>
      <c r="R4" s="141">
        <v>20</v>
      </c>
      <c r="S4" s="143" t="s">
        <v>2658</v>
      </c>
      <c r="T4" s="141">
        <v>0</v>
      </c>
      <c r="U4" s="141" t="s">
        <v>2818</v>
      </c>
      <c r="V4" s="141" t="s">
        <v>346</v>
      </c>
      <c r="W4" s="141">
        <v>4</v>
      </c>
      <c r="X4" s="141"/>
      <c r="Y4" s="141"/>
      <c r="Z4" s="141"/>
      <c r="AA4" s="141"/>
      <c r="AB4" s="141" t="s">
        <v>2800</v>
      </c>
      <c r="AC4" s="143">
        <v>723400960</v>
      </c>
      <c r="AD4" s="141"/>
      <c r="AE4" s="144">
        <v>22598925</v>
      </c>
      <c r="AF4" s="144" t="s">
        <v>811</v>
      </c>
      <c r="AG4" s="141" t="s">
        <v>164</v>
      </c>
      <c r="AH4" s="141" t="s">
        <v>1671</v>
      </c>
      <c r="AI4" s="141" t="s">
        <v>2824</v>
      </c>
      <c r="AJ4" s="141" t="s">
        <v>1407</v>
      </c>
      <c r="AK4" s="185" t="s">
        <v>165</v>
      </c>
      <c r="AL4" s="185" t="s">
        <v>166</v>
      </c>
      <c r="AM4" s="141" t="s">
        <v>935</v>
      </c>
      <c r="AN4" s="143" t="s">
        <v>167</v>
      </c>
      <c r="AO4" s="144">
        <v>2781026293125</v>
      </c>
      <c r="AP4" s="141"/>
      <c r="AQ4" s="141"/>
      <c r="AR4" s="141"/>
      <c r="AS4" s="141"/>
      <c r="AT4" s="141"/>
      <c r="AU4" s="143" t="s">
        <v>168</v>
      </c>
      <c r="AV4" s="143" t="s">
        <v>57</v>
      </c>
      <c r="AW4" s="143" t="s">
        <v>1402</v>
      </c>
      <c r="AX4" s="144">
        <v>0</v>
      </c>
      <c r="AY4" s="143">
        <v>0</v>
      </c>
      <c r="AZ4" s="143">
        <v>0</v>
      </c>
      <c r="BA4" s="143"/>
      <c r="BB4" s="143">
        <v>0</v>
      </c>
      <c r="BC4" s="143">
        <v>0</v>
      </c>
      <c r="BD4" s="153">
        <v>0</v>
      </c>
      <c r="BE4" s="141">
        <v>6</v>
      </c>
      <c r="BF4" s="23">
        <v>5635</v>
      </c>
      <c r="BG4" s="100">
        <f t="shared" si="2"/>
        <v>8809</v>
      </c>
      <c r="BH4" s="168">
        <v>2984.25</v>
      </c>
      <c r="BI4" s="98">
        <f t="shared" si="0"/>
        <v>994.75</v>
      </c>
      <c r="BJ4" s="98">
        <v>994.75</v>
      </c>
      <c r="BK4" s="98">
        <v>994.75</v>
      </c>
      <c r="BL4" s="174">
        <f t="shared" si="3"/>
        <v>2604.75</v>
      </c>
      <c r="BM4" s="98">
        <f t="shared" si="4"/>
        <v>2415</v>
      </c>
      <c r="BN4" s="98">
        <f t="shared" si="5"/>
        <v>805</v>
      </c>
      <c r="BO4" s="145">
        <v>994.75</v>
      </c>
      <c r="BP4" s="145">
        <v>805</v>
      </c>
      <c r="BQ4" s="145">
        <v>805</v>
      </c>
      <c r="BR4" s="145">
        <v>805</v>
      </c>
      <c r="BS4" s="145">
        <v>805</v>
      </c>
      <c r="BT4" s="145">
        <v>805</v>
      </c>
      <c r="BU4" s="145">
        <v>805</v>
      </c>
      <c r="BV4" s="145">
        <v>0</v>
      </c>
      <c r="BW4" s="145">
        <v>0</v>
      </c>
    </row>
    <row r="5" spans="1:75" ht="12.75">
      <c r="A5" s="97">
        <v>4</v>
      </c>
      <c r="B5" s="97">
        <v>86</v>
      </c>
      <c r="C5" s="97" t="s">
        <v>1805</v>
      </c>
      <c r="D5" s="97" t="s">
        <v>1259</v>
      </c>
      <c r="E5" s="97"/>
      <c r="F5" s="97"/>
      <c r="G5" s="185" t="s">
        <v>2058</v>
      </c>
      <c r="H5" s="185" t="s">
        <v>2445</v>
      </c>
      <c r="I5" s="122"/>
      <c r="J5" s="185" t="s">
        <v>2058</v>
      </c>
      <c r="K5" s="185" t="s">
        <v>2445</v>
      </c>
      <c r="L5" s="97"/>
      <c r="M5" s="103" t="s">
        <v>2830</v>
      </c>
      <c r="N5" s="104" t="s">
        <v>1791</v>
      </c>
      <c r="O5" s="158">
        <v>39276</v>
      </c>
      <c r="P5" s="156">
        <f t="shared" si="1"/>
        <v>39641</v>
      </c>
      <c r="Q5" s="97" t="s">
        <v>2595</v>
      </c>
      <c r="R5" s="97">
        <v>11</v>
      </c>
      <c r="S5" s="110" t="s">
        <v>2655</v>
      </c>
      <c r="T5" s="97">
        <v>1</v>
      </c>
      <c r="U5" s="97" t="s">
        <v>2818</v>
      </c>
      <c r="V5" s="97" t="s">
        <v>807</v>
      </c>
      <c r="W5" s="97">
        <v>30</v>
      </c>
      <c r="X5" s="97"/>
      <c r="Y5" s="97"/>
      <c r="Z5" s="97"/>
      <c r="AA5" s="97"/>
      <c r="AB5" s="97" t="s">
        <v>2800</v>
      </c>
      <c r="AC5" s="110" t="s">
        <v>1030</v>
      </c>
      <c r="AD5" s="97" t="s">
        <v>2834</v>
      </c>
      <c r="AE5" s="108">
        <v>912520</v>
      </c>
      <c r="AF5" s="108" t="s">
        <v>2859</v>
      </c>
      <c r="AG5" s="97"/>
      <c r="AH5" s="97" t="s">
        <v>2836</v>
      </c>
      <c r="AI5" s="97"/>
      <c r="AJ5" s="97" t="s">
        <v>1407</v>
      </c>
      <c r="AK5" s="185" t="s">
        <v>2058</v>
      </c>
      <c r="AL5" s="185" t="s">
        <v>2445</v>
      </c>
      <c r="AM5" s="97" t="s">
        <v>2840</v>
      </c>
      <c r="AN5" s="110">
        <v>664856</v>
      </c>
      <c r="AO5" s="108">
        <v>2670704150015</v>
      </c>
      <c r="AP5" s="97"/>
      <c r="AQ5" s="97"/>
      <c r="AR5" s="97"/>
      <c r="AS5" s="97"/>
      <c r="AT5" s="97"/>
      <c r="AU5" s="143" t="s">
        <v>291</v>
      </c>
      <c r="AV5" s="110" t="s">
        <v>58</v>
      </c>
      <c r="AW5" s="110" t="s">
        <v>2688</v>
      </c>
      <c r="AX5" s="108">
        <v>2681124151840</v>
      </c>
      <c r="AY5" s="110" t="s">
        <v>801</v>
      </c>
      <c r="AZ5" s="110">
        <v>2774</v>
      </c>
      <c r="BA5" s="110" t="s">
        <v>2696</v>
      </c>
      <c r="BB5" s="110">
        <v>679378</v>
      </c>
      <c r="BC5" s="110" t="s">
        <v>806</v>
      </c>
      <c r="BD5" s="110" t="s">
        <v>828</v>
      </c>
      <c r="BE5" s="110" t="s">
        <v>2463</v>
      </c>
      <c r="BF5" s="1">
        <v>8218</v>
      </c>
      <c r="BG5" s="100">
        <f t="shared" si="2"/>
        <v>30254.84</v>
      </c>
      <c r="BH5" s="174">
        <v>17408.13</v>
      </c>
      <c r="BI5" s="98">
        <f t="shared" si="0"/>
        <v>5802.71</v>
      </c>
      <c r="BJ5" s="98">
        <v>5802.71</v>
      </c>
      <c r="BK5" s="98">
        <v>5802.71</v>
      </c>
      <c r="BL5" s="174">
        <f t="shared" si="3"/>
        <v>8150.71</v>
      </c>
      <c r="BM5" s="98">
        <f t="shared" si="4"/>
        <v>3522</v>
      </c>
      <c r="BN5" s="98">
        <f t="shared" si="5"/>
        <v>1174</v>
      </c>
      <c r="BO5" s="174">
        <v>5802.71</v>
      </c>
      <c r="BP5" s="174">
        <v>1174</v>
      </c>
      <c r="BQ5" s="174">
        <v>1174</v>
      </c>
      <c r="BR5" s="174">
        <v>1174</v>
      </c>
      <c r="BS5" s="174">
        <v>1174</v>
      </c>
      <c r="BT5" s="174">
        <v>1174</v>
      </c>
      <c r="BU5" s="174">
        <v>1174</v>
      </c>
      <c r="BV5" s="145">
        <v>0</v>
      </c>
      <c r="BW5" s="145">
        <v>0</v>
      </c>
    </row>
    <row r="6" spans="1:75" ht="12.75">
      <c r="A6" s="97">
        <v>5</v>
      </c>
      <c r="B6" s="97">
        <v>13</v>
      </c>
      <c r="C6" s="97" t="s">
        <v>1805</v>
      </c>
      <c r="D6" s="97" t="s">
        <v>1051</v>
      </c>
      <c r="E6" s="97"/>
      <c r="F6" s="97"/>
      <c r="G6" s="185" t="s">
        <v>2060</v>
      </c>
      <c r="H6" s="185" t="s">
        <v>2850</v>
      </c>
      <c r="I6" s="97"/>
      <c r="J6" s="185" t="s">
        <v>2060</v>
      </c>
      <c r="K6" s="185" t="s">
        <v>2850</v>
      </c>
      <c r="L6" s="97"/>
      <c r="M6" s="97" t="s">
        <v>2691</v>
      </c>
      <c r="N6" s="104" t="s">
        <v>2559</v>
      </c>
      <c r="O6" s="158">
        <v>39213</v>
      </c>
      <c r="P6" s="156">
        <f t="shared" si="1"/>
        <v>39578</v>
      </c>
      <c r="Q6" s="97" t="s">
        <v>2596</v>
      </c>
      <c r="R6" s="104">
        <v>12</v>
      </c>
      <c r="S6" s="140" t="s">
        <v>2360</v>
      </c>
      <c r="T6" s="97">
        <v>1</v>
      </c>
      <c r="U6" s="97" t="s">
        <v>2818</v>
      </c>
      <c r="V6" s="97" t="s">
        <v>346</v>
      </c>
      <c r="W6" s="97">
        <v>1</v>
      </c>
      <c r="X6" s="97"/>
      <c r="Y6" s="97"/>
      <c r="Z6" s="97"/>
      <c r="AA6" s="97"/>
      <c r="AB6" s="97" t="s">
        <v>2800</v>
      </c>
      <c r="AC6" s="110">
        <v>632212</v>
      </c>
      <c r="AD6" s="97"/>
      <c r="AE6" s="108">
        <v>19871420</v>
      </c>
      <c r="AF6" s="108" t="s">
        <v>809</v>
      </c>
      <c r="AG6" s="97" t="s">
        <v>2849</v>
      </c>
      <c r="AH6" s="97" t="s">
        <v>2823</v>
      </c>
      <c r="AI6" s="97" t="s">
        <v>2824</v>
      </c>
      <c r="AJ6" s="97" t="s">
        <v>1407</v>
      </c>
      <c r="AK6" s="185" t="s">
        <v>2060</v>
      </c>
      <c r="AL6" s="185" t="s">
        <v>2850</v>
      </c>
      <c r="AM6" s="97" t="s">
        <v>2826</v>
      </c>
      <c r="AN6" s="110">
        <v>210736</v>
      </c>
      <c r="AO6" s="108" t="s">
        <v>2848</v>
      </c>
      <c r="AP6" s="97"/>
      <c r="AQ6" s="97"/>
      <c r="AR6" s="97"/>
      <c r="AS6" s="97"/>
      <c r="AT6" s="97"/>
      <c r="AU6" s="143" t="s">
        <v>402</v>
      </c>
      <c r="AV6" s="110" t="s">
        <v>59</v>
      </c>
      <c r="AW6" s="110" t="s">
        <v>2689</v>
      </c>
      <c r="AX6" s="108">
        <v>2551124181786</v>
      </c>
      <c r="AY6" s="110" t="s">
        <v>801</v>
      </c>
      <c r="AZ6" s="140">
        <v>332</v>
      </c>
      <c r="BA6" s="140" t="s">
        <v>2361</v>
      </c>
      <c r="BB6" s="110">
        <v>609060</v>
      </c>
      <c r="BC6" s="110" t="s">
        <v>2690</v>
      </c>
      <c r="BD6" s="110" t="s">
        <v>2692</v>
      </c>
      <c r="BE6" s="110" t="s">
        <v>2463</v>
      </c>
      <c r="BF6" s="1">
        <v>9861</v>
      </c>
      <c r="BG6" s="100">
        <f t="shared" si="2"/>
        <v>15415.535714285716</v>
      </c>
      <c r="BH6" s="174">
        <v>5222.4375</v>
      </c>
      <c r="BI6" s="98">
        <f t="shared" si="0"/>
        <v>1740.8125</v>
      </c>
      <c r="BJ6" s="98">
        <v>1740.8125</v>
      </c>
      <c r="BK6" s="98">
        <v>1740.8125</v>
      </c>
      <c r="BL6" s="174">
        <f t="shared" si="3"/>
        <v>4558.241071428572</v>
      </c>
      <c r="BM6" s="98">
        <f t="shared" si="4"/>
        <v>4226.142857142857</v>
      </c>
      <c r="BN6" s="98">
        <f t="shared" si="5"/>
        <v>1408.7142857142858</v>
      </c>
      <c r="BO6" s="174">
        <v>1740.8125</v>
      </c>
      <c r="BP6" s="174">
        <v>1408.7142857142858</v>
      </c>
      <c r="BQ6" s="174">
        <v>1408.7142857142858</v>
      </c>
      <c r="BR6" s="174">
        <v>1408.7142857142858</v>
      </c>
      <c r="BS6" s="174">
        <v>1408.7142857142858</v>
      </c>
      <c r="BT6" s="174">
        <v>1408.7142857142858</v>
      </c>
      <c r="BU6" s="174">
        <v>1408.7142857142858</v>
      </c>
      <c r="BV6" s="145">
        <v>0</v>
      </c>
      <c r="BW6" s="145">
        <v>0</v>
      </c>
    </row>
    <row r="7" spans="1:75" ht="12.75">
      <c r="A7" s="97">
        <v>6</v>
      </c>
      <c r="B7" s="97">
        <v>112</v>
      </c>
      <c r="C7" s="97" t="s">
        <v>1805</v>
      </c>
      <c r="D7" s="97" t="s">
        <v>1051</v>
      </c>
      <c r="E7" s="97"/>
      <c r="F7" s="97"/>
      <c r="G7" s="185" t="s">
        <v>2061</v>
      </c>
      <c r="H7" s="185" t="s">
        <v>2900</v>
      </c>
      <c r="I7" s="97"/>
      <c r="J7" s="185" t="s">
        <v>2061</v>
      </c>
      <c r="K7" s="185" t="s">
        <v>2900</v>
      </c>
      <c r="L7" s="97"/>
      <c r="M7" s="97" t="s">
        <v>2700</v>
      </c>
      <c r="N7" s="104" t="s">
        <v>2698</v>
      </c>
      <c r="O7" s="158">
        <v>39118</v>
      </c>
      <c r="P7" s="156">
        <f t="shared" si="1"/>
        <v>39483</v>
      </c>
      <c r="Q7" s="97" t="s">
        <v>2701</v>
      </c>
      <c r="R7" s="97">
        <v>46</v>
      </c>
      <c r="S7" s="110" t="s">
        <v>1254</v>
      </c>
      <c r="T7" s="97">
        <v>1</v>
      </c>
      <c r="U7" s="97" t="s">
        <v>2818</v>
      </c>
      <c r="V7" s="97" t="s">
        <v>2699</v>
      </c>
      <c r="W7" s="97">
        <v>11</v>
      </c>
      <c r="X7" s="97"/>
      <c r="Y7" s="97"/>
      <c r="Z7" s="97"/>
      <c r="AA7" s="97"/>
      <c r="AB7" s="97" t="s">
        <v>2800</v>
      </c>
      <c r="AC7" s="110" t="s">
        <v>2896</v>
      </c>
      <c r="AD7" s="97"/>
      <c r="AE7" s="108">
        <v>19896190</v>
      </c>
      <c r="AF7" s="108" t="s">
        <v>809</v>
      </c>
      <c r="AG7" s="97" t="s">
        <v>2898</v>
      </c>
      <c r="AH7" s="97" t="s">
        <v>2899</v>
      </c>
      <c r="AI7" s="97" t="s">
        <v>2824</v>
      </c>
      <c r="AJ7" s="97" t="s">
        <v>1407</v>
      </c>
      <c r="AK7" s="185" t="s">
        <v>2061</v>
      </c>
      <c r="AL7" s="185" t="s">
        <v>2900</v>
      </c>
      <c r="AM7" s="97" t="s">
        <v>935</v>
      </c>
      <c r="AN7" s="110">
        <v>665215</v>
      </c>
      <c r="AO7" s="108" t="s">
        <v>2897</v>
      </c>
      <c r="AP7" s="97"/>
      <c r="AQ7" s="97"/>
      <c r="AR7" s="97"/>
      <c r="AS7" s="97"/>
      <c r="AT7" s="97"/>
      <c r="AU7" s="143" t="s">
        <v>1387</v>
      </c>
      <c r="AV7" s="110">
        <v>18794</v>
      </c>
      <c r="AW7" s="110" t="s">
        <v>809</v>
      </c>
      <c r="AX7" s="108">
        <v>1720606151792</v>
      </c>
      <c r="AY7" s="110" t="s">
        <v>801</v>
      </c>
      <c r="AZ7" s="110">
        <v>473</v>
      </c>
      <c r="BA7" s="110" t="s">
        <v>2697</v>
      </c>
      <c r="BB7" s="110">
        <v>18795</v>
      </c>
      <c r="BC7" s="110" t="s">
        <v>809</v>
      </c>
      <c r="BD7" s="110" t="s">
        <v>2693</v>
      </c>
      <c r="BE7" s="110" t="s">
        <v>2463</v>
      </c>
      <c r="BF7" s="1">
        <v>6574</v>
      </c>
      <c r="BG7" s="100">
        <f t="shared" si="2"/>
        <v>10277.02380952381</v>
      </c>
      <c r="BH7" s="174">
        <v>3481.625</v>
      </c>
      <c r="BI7" s="98">
        <f t="shared" si="0"/>
        <v>1160.5416666666667</v>
      </c>
      <c r="BJ7" s="98">
        <v>1160.5416666666667</v>
      </c>
      <c r="BK7" s="98">
        <v>1160.5416666666667</v>
      </c>
      <c r="BL7" s="174">
        <f t="shared" si="3"/>
        <v>3038.8273809523807</v>
      </c>
      <c r="BM7" s="98">
        <f t="shared" si="4"/>
        <v>2817.4285714285716</v>
      </c>
      <c r="BN7" s="98">
        <f t="shared" si="5"/>
        <v>939.1428571428571</v>
      </c>
      <c r="BO7" s="174">
        <v>1160.5416666666667</v>
      </c>
      <c r="BP7" s="174">
        <v>939.1428571428571</v>
      </c>
      <c r="BQ7" s="174">
        <v>939.1428571428571</v>
      </c>
      <c r="BR7" s="174">
        <v>939.1428571428571</v>
      </c>
      <c r="BS7" s="174">
        <v>939.1428571428571</v>
      </c>
      <c r="BT7" s="174">
        <v>939.1428571428571</v>
      </c>
      <c r="BU7" s="174">
        <v>939.1428571428571</v>
      </c>
      <c r="BV7" s="145">
        <v>0</v>
      </c>
      <c r="BW7" s="145">
        <v>0</v>
      </c>
    </row>
    <row r="8" spans="1:75" ht="12.75">
      <c r="A8" s="97">
        <v>7</v>
      </c>
      <c r="B8" s="97">
        <v>25</v>
      </c>
      <c r="C8" s="97" t="s">
        <v>1805</v>
      </c>
      <c r="D8" s="97" t="s">
        <v>1051</v>
      </c>
      <c r="E8" s="97"/>
      <c r="F8" s="97"/>
      <c r="G8" s="185" t="s">
        <v>2062</v>
      </c>
      <c r="H8" s="185" t="s">
        <v>2937</v>
      </c>
      <c r="I8" s="97"/>
      <c r="J8" s="185" t="s">
        <v>2062</v>
      </c>
      <c r="K8" s="185" t="s">
        <v>2937</v>
      </c>
      <c r="L8" s="97"/>
      <c r="M8" s="97" t="s">
        <v>2702</v>
      </c>
      <c r="N8" s="97" t="s">
        <v>2703</v>
      </c>
      <c r="O8" s="156">
        <v>39366</v>
      </c>
      <c r="P8" s="156">
        <f t="shared" si="1"/>
        <v>39731</v>
      </c>
      <c r="Q8" s="97" t="s">
        <v>2704</v>
      </c>
      <c r="R8" s="97">
        <v>12</v>
      </c>
      <c r="S8" s="110" t="s">
        <v>2706</v>
      </c>
      <c r="T8" s="97">
        <v>1</v>
      </c>
      <c r="U8" s="97" t="s">
        <v>2903</v>
      </c>
      <c r="V8" s="97" t="s">
        <v>2707</v>
      </c>
      <c r="W8" s="97">
        <v>7</v>
      </c>
      <c r="X8" s="97"/>
      <c r="Y8" s="97"/>
      <c r="Z8" s="97"/>
      <c r="AA8" s="97"/>
      <c r="AB8" s="97" t="s">
        <v>2800</v>
      </c>
      <c r="AC8" s="110">
        <v>760765</v>
      </c>
      <c r="AD8" s="97"/>
      <c r="AE8" s="108">
        <v>19496836</v>
      </c>
      <c r="AF8" s="108" t="s">
        <v>809</v>
      </c>
      <c r="AG8" s="97" t="s">
        <v>2921</v>
      </c>
      <c r="AH8" s="97" t="s">
        <v>2935</v>
      </c>
      <c r="AI8" s="97" t="s">
        <v>2936</v>
      </c>
      <c r="AJ8" s="97" t="s">
        <v>1407</v>
      </c>
      <c r="AK8" s="185" t="s">
        <v>2062</v>
      </c>
      <c r="AL8" s="185" t="s">
        <v>2937</v>
      </c>
      <c r="AM8" s="97" t="s">
        <v>2840</v>
      </c>
      <c r="AN8" s="110">
        <v>706554</v>
      </c>
      <c r="AO8" s="108" t="s">
        <v>2907</v>
      </c>
      <c r="AP8" s="97"/>
      <c r="AQ8" s="97"/>
      <c r="AR8" s="97"/>
      <c r="AS8" s="97"/>
      <c r="AT8" s="97"/>
      <c r="AU8" s="143" t="s">
        <v>1388</v>
      </c>
      <c r="AV8" s="110">
        <v>51784</v>
      </c>
      <c r="AW8" s="110" t="s">
        <v>2854</v>
      </c>
      <c r="AX8" s="108">
        <v>0</v>
      </c>
      <c r="AY8" s="110">
        <v>0</v>
      </c>
      <c r="AZ8" s="110">
        <v>0</v>
      </c>
      <c r="BA8" s="110">
        <v>0</v>
      </c>
      <c r="BB8" s="110">
        <v>0</v>
      </c>
      <c r="BC8" s="110">
        <v>0</v>
      </c>
      <c r="BD8" s="110">
        <v>0</v>
      </c>
      <c r="BE8" s="110">
        <v>6</v>
      </c>
      <c r="BF8" s="1">
        <v>8218</v>
      </c>
      <c r="BG8" s="100">
        <f t="shared" si="2"/>
        <v>12846.708333333332</v>
      </c>
      <c r="BH8" s="174">
        <v>4352.03125</v>
      </c>
      <c r="BI8" s="98">
        <f t="shared" si="0"/>
        <v>1450.6770833333333</v>
      </c>
      <c r="BJ8" s="98">
        <v>1450.6770833333333</v>
      </c>
      <c r="BK8" s="98">
        <v>1450.6770833333333</v>
      </c>
      <c r="BL8" s="174">
        <f t="shared" si="3"/>
        <v>3798.677083333333</v>
      </c>
      <c r="BM8" s="98">
        <f t="shared" si="4"/>
        <v>3522</v>
      </c>
      <c r="BN8" s="98">
        <f t="shared" si="5"/>
        <v>1174</v>
      </c>
      <c r="BO8" s="174">
        <v>1450.6770833333333</v>
      </c>
      <c r="BP8" s="174">
        <v>1174</v>
      </c>
      <c r="BQ8" s="174">
        <v>1174</v>
      </c>
      <c r="BR8" s="174">
        <v>1174</v>
      </c>
      <c r="BS8" s="174">
        <v>1174</v>
      </c>
      <c r="BT8" s="174">
        <v>1174</v>
      </c>
      <c r="BU8" s="174">
        <v>1174</v>
      </c>
      <c r="BV8" s="145">
        <v>0</v>
      </c>
      <c r="BW8" s="145">
        <v>0</v>
      </c>
    </row>
    <row r="9" spans="1:75" ht="12.75">
      <c r="A9" s="97">
        <v>8</v>
      </c>
      <c r="B9" s="97">
        <v>94</v>
      </c>
      <c r="C9" s="97" t="s">
        <v>1805</v>
      </c>
      <c r="D9" s="97" t="s">
        <v>1051</v>
      </c>
      <c r="E9" s="97"/>
      <c r="F9" s="97"/>
      <c r="G9" s="185" t="s">
        <v>169</v>
      </c>
      <c r="H9" s="185" t="s">
        <v>1</v>
      </c>
      <c r="I9" s="97"/>
      <c r="J9" s="185" t="s">
        <v>169</v>
      </c>
      <c r="K9" s="185" t="s">
        <v>1</v>
      </c>
      <c r="L9" s="97"/>
      <c r="M9" s="97" t="s">
        <v>2708</v>
      </c>
      <c r="N9" s="104" t="s">
        <v>2709</v>
      </c>
      <c r="O9" s="158">
        <v>39167</v>
      </c>
      <c r="P9" s="156">
        <f t="shared" si="1"/>
        <v>39532</v>
      </c>
      <c r="Q9" s="97" t="s">
        <v>2597</v>
      </c>
      <c r="R9" s="106"/>
      <c r="S9" s="133"/>
      <c r="T9" s="97">
        <v>0</v>
      </c>
      <c r="U9" s="97" t="s">
        <v>2903</v>
      </c>
      <c r="V9" s="97" t="s">
        <v>2906</v>
      </c>
      <c r="W9" s="97">
        <v>9</v>
      </c>
      <c r="X9" s="97"/>
      <c r="Y9" s="97"/>
      <c r="Z9" s="97"/>
      <c r="AA9" s="97"/>
      <c r="AB9" s="97" t="s">
        <v>2800</v>
      </c>
      <c r="AC9" s="110" t="s">
        <v>2939</v>
      </c>
      <c r="AD9" s="97"/>
      <c r="AE9" s="108">
        <v>19496976</v>
      </c>
      <c r="AF9" s="108" t="s">
        <v>809</v>
      </c>
      <c r="AG9" s="97" t="s">
        <v>2940</v>
      </c>
      <c r="AH9" s="97" t="s">
        <v>0</v>
      </c>
      <c r="AI9" s="97" t="s">
        <v>2936</v>
      </c>
      <c r="AJ9" s="97" t="s">
        <v>1407</v>
      </c>
      <c r="AK9" s="185" t="s">
        <v>169</v>
      </c>
      <c r="AL9" s="185" t="s">
        <v>1</v>
      </c>
      <c r="AM9" s="97" t="s">
        <v>935</v>
      </c>
      <c r="AN9" s="110">
        <v>665465</v>
      </c>
      <c r="AO9" s="108" t="s">
        <v>2</v>
      </c>
      <c r="AP9" s="97"/>
      <c r="AQ9" s="97"/>
      <c r="AR9" s="97"/>
      <c r="AS9" s="97"/>
      <c r="AT9" s="97"/>
      <c r="AU9" s="143" t="s">
        <v>170</v>
      </c>
      <c r="AV9" s="110">
        <v>51947</v>
      </c>
      <c r="AW9" s="110" t="s">
        <v>2711</v>
      </c>
      <c r="AX9" s="108">
        <v>0</v>
      </c>
      <c r="AY9" s="110">
        <v>0</v>
      </c>
      <c r="AZ9" s="110">
        <v>0</v>
      </c>
      <c r="BA9" s="110">
        <v>0</v>
      </c>
      <c r="BB9" s="110">
        <v>0</v>
      </c>
      <c r="BC9" s="110">
        <v>0</v>
      </c>
      <c r="BD9" s="110">
        <v>0</v>
      </c>
      <c r="BE9" s="110">
        <v>6</v>
      </c>
      <c r="BF9" s="23">
        <v>5635</v>
      </c>
      <c r="BG9" s="100">
        <f t="shared" si="2"/>
        <v>8809</v>
      </c>
      <c r="BH9" s="174">
        <v>2984.25</v>
      </c>
      <c r="BI9" s="98">
        <f t="shared" si="0"/>
        <v>994.75</v>
      </c>
      <c r="BJ9" s="98">
        <v>994.75</v>
      </c>
      <c r="BK9" s="98">
        <v>994.75</v>
      </c>
      <c r="BL9" s="174">
        <f t="shared" si="3"/>
        <v>2604.75</v>
      </c>
      <c r="BM9" s="98">
        <f t="shared" si="4"/>
        <v>2415</v>
      </c>
      <c r="BN9" s="98">
        <f t="shared" si="5"/>
        <v>805</v>
      </c>
      <c r="BO9" s="174">
        <v>994.75</v>
      </c>
      <c r="BP9" s="174">
        <v>805</v>
      </c>
      <c r="BQ9" s="174">
        <v>805</v>
      </c>
      <c r="BR9" s="174">
        <v>805</v>
      </c>
      <c r="BS9" s="174">
        <v>805</v>
      </c>
      <c r="BT9" s="174">
        <v>805</v>
      </c>
      <c r="BU9" s="174">
        <v>805</v>
      </c>
      <c r="BV9" s="145">
        <v>0</v>
      </c>
      <c r="BW9" s="145">
        <v>0</v>
      </c>
    </row>
    <row r="10" spans="1:75" ht="12.75">
      <c r="A10" s="97">
        <v>9</v>
      </c>
      <c r="B10" s="97">
        <v>84</v>
      </c>
      <c r="C10" s="97" t="s">
        <v>1805</v>
      </c>
      <c r="D10" s="97" t="s">
        <v>1259</v>
      </c>
      <c r="E10" s="97"/>
      <c r="F10" s="97"/>
      <c r="G10" s="185" t="s">
        <v>2064</v>
      </c>
      <c r="H10" s="185" t="s">
        <v>8</v>
      </c>
      <c r="I10" s="104"/>
      <c r="J10" s="185" t="s">
        <v>2064</v>
      </c>
      <c r="K10" s="185" t="s">
        <v>8</v>
      </c>
      <c r="L10" s="97"/>
      <c r="M10" s="103" t="s">
        <v>4</v>
      </c>
      <c r="N10" s="97" t="s">
        <v>1389</v>
      </c>
      <c r="O10" s="156">
        <v>39065</v>
      </c>
      <c r="P10" s="156">
        <f t="shared" si="1"/>
        <v>39430</v>
      </c>
      <c r="Q10" s="97" t="s">
        <v>2598</v>
      </c>
      <c r="R10" s="104">
        <v>16</v>
      </c>
      <c r="S10" s="140" t="s">
        <v>1314</v>
      </c>
      <c r="T10" s="97">
        <v>1</v>
      </c>
      <c r="U10" s="97" t="s">
        <v>2818</v>
      </c>
      <c r="V10" s="97" t="s">
        <v>1394</v>
      </c>
      <c r="W10" s="97"/>
      <c r="X10" s="97">
        <v>1</v>
      </c>
      <c r="Y10" s="97"/>
      <c r="Z10" s="97"/>
      <c r="AA10" s="97">
        <v>1</v>
      </c>
      <c r="AB10" s="97" t="s">
        <v>2800</v>
      </c>
      <c r="AC10" s="110" t="s">
        <v>1561</v>
      </c>
      <c r="AD10" s="97" t="s">
        <v>5</v>
      </c>
      <c r="AE10" s="108" t="s">
        <v>6</v>
      </c>
      <c r="AF10" s="108" t="s">
        <v>2712</v>
      </c>
      <c r="AG10" s="97"/>
      <c r="AH10" s="97" t="s">
        <v>2836</v>
      </c>
      <c r="AI10" s="97"/>
      <c r="AJ10" s="97" t="s">
        <v>1407</v>
      </c>
      <c r="AK10" s="185" t="s">
        <v>2064</v>
      </c>
      <c r="AL10" s="185" t="s">
        <v>8</v>
      </c>
      <c r="AM10" s="97" t="s">
        <v>2840</v>
      </c>
      <c r="AN10" s="110">
        <v>664936</v>
      </c>
      <c r="AO10" s="108">
        <v>2661112151781</v>
      </c>
      <c r="AP10" s="97"/>
      <c r="AQ10" s="97"/>
      <c r="AR10" s="97"/>
      <c r="AS10" s="97"/>
      <c r="AT10" s="97"/>
      <c r="AU10" s="143" t="s">
        <v>2041</v>
      </c>
      <c r="AV10" s="110" t="s">
        <v>60</v>
      </c>
      <c r="AW10" s="110" t="s">
        <v>809</v>
      </c>
      <c r="AX10" s="108">
        <v>2770524151789</v>
      </c>
      <c r="AY10" s="110" t="s">
        <v>801</v>
      </c>
      <c r="AZ10" s="140">
        <v>1962</v>
      </c>
      <c r="BA10" s="140" t="s">
        <v>1714</v>
      </c>
      <c r="BB10" s="110">
        <v>522542</v>
      </c>
      <c r="BC10" s="110" t="s">
        <v>809</v>
      </c>
      <c r="BD10" s="110" t="s">
        <v>2713</v>
      </c>
      <c r="BE10" s="110" t="s">
        <v>2463</v>
      </c>
      <c r="BF10" s="1">
        <v>8218</v>
      </c>
      <c r="BG10" s="100">
        <f t="shared" si="2"/>
        <v>12846.708333333332</v>
      </c>
      <c r="BH10" s="174">
        <v>4352.03125</v>
      </c>
      <c r="BI10" s="98">
        <f t="shared" si="0"/>
        <v>1450.6770833333333</v>
      </c>
      <c r="BJ10" s="98">
        <v>1450.6770833333333</v>
      </c>
      <c r="BK10" s="98">
        <v>1450.6770833333333</v>
      </c>
      <c r="BL10" s="174">
        <f t="shared" si="3"/>
        <v>3798.677083333333</v>
      </c>
      <c r="BM10" s="98">
        <f t="shared" si="4"/>
        <v>3522</v>
      </c>
      <c r="BN10" s="98">
        <f t="shared" si="5"/>
        <v>1174</v>
      </c>
      <c r="BO10" s="174">
        <v>1450.6770833333333</v>
      </c>
      <c r="BP10" s="174">
        <v>1174</v>
      </c>
      <c r="BQ10" s="174">
        <v>1174</v>
      </c>
      <c r="BR10" s="174">
        <v>1174</v>
      </c>
      <c r="BS10" s="174">
        <v>1174</v>
      </c>
      <c r="BT10" s="174">
        <v>1174</v>
      </c>
      <c r="BU10" s="174">
        <v>1174</v>
      </c>
      <c r="BV10" s="145">
        <v>0</v>
      </c>
      <c r="BW10" s="145">
        <v>0</v>
      </c>
    </row>
    <row r="11" spans="1:75" ht="12.75">
      <c r="A11" s="97">
        <v>10</v>
      </c>
      <c r="B11" s="97">
        <v>86</v>
      </c>
      <c r="C11" s="97" t="s">
        <v>1805</v>
      </c>
      <c r="D11" s="97" t="s">
        <v>1051</v>
      </c>
      <c r="E11" s="97"/>
      <c r="F11" s="97"/>
      <c r="G11" s="185" t="s">
        <v>1093</v>
      </c>
      <c r="H11" s="185" t="s">
        <v>1094</v>
      </c>
      <c r="I11" s="104"/>
      <c r="J11" s="185" t="s">
        <v>1093</v>
      </c>
      <c r="K11" s="185" t="s">
        <v>1094</v>
      </c>
      <c r="L11" s="104"/>
      <c r="M11" s="97" t="s">
        <v>2830</v>
      </c>
      <c r="N11" s="97" t="s">
        <v>2714</v>
      </c>
      <c r="O11" s="156">
        <v>39276</v>
      </c>
      <c r="P11" s="156">
        <f t="shared" si="1"/>
        <v>39641</v>
      </c>
      <c r="Q11" s="97" t="s">
        <v>805</v>
      </c>
      <c r="R11" s="97">
        <v>3947</v>
      </c>
      <c r="S11" s="110" t="s">
        <v>2715</v>
      </c>
      <c r="T11" s="97">
        <v>1</v>
      </c>
      <c r="U11" s="97" t="s">
        <v>2818</v>
      </c>
      <c r="V11" s="97" t="s">
        <v>2833</v>
      </c>
      <c r="W11" s="97">
        <v>2</v>
      </c>
      <c r="X11" s="97"/>
      <c r="Y11" s="97"/>
      <c r="Z11" s="97"/>
      <c r="AA11" s="97"/>
      <c r="AB11" s="97" t="s">
        <v>2800</v>
      </c>
      <c r="AC11" s="110">
        <v>213300</v>
      </c>
      <c r="AD11" s="97" t="s">
        <v>2834</v>
      </c>
      <c r="AE11" s="108" t="s">
        <v>2835</v>
      </c>
      <c r="AF11" s="108" t="s">
        <v>1200</v>
      </c>
      <c r="AG11" s="97"/>
      <c r="AH11" s="97" t="s">
        <v>2836</v>
      </c>
      <c r="AI11" s="97"/>
      <c r="AJ11" s="97" t="s">
        <v>1407</v>
      </c>
      <c r="AK11" s="185" t="s">
        <v>1093</v>
      </c>
      <c r="AL11" s="185" t="s">
        <v>1094</v>
      </c>
      <c r="AM11" s="97" t="s">
        <v>2840</v>
      </c>
      <c r="AN11" s="110">
        <v>664856</v>
      </c>
      <c r="AO11" s="108">
        <v>2670704150015</v>
      </c>
      <c r="AP11" s="97"/>
      <c r="AQ11" s="97"/>
      <c r="AR11" s="97"/>
      <c r="AS11" s="97" t="s">
        <v>1407</v>
      </c>
      <c r="AT11" s="97"/>
      <c r="AU11" s="141"/>
      <c r="AV11" s="110">
        <v>679369</v>
      </c>
      <c r="AW11" s="110" t="s">
        <v>806</v>
      </c>
      <c r="AX11" s="151">
        <v>0</v>
      </c>
      <c r="AY11" s="97">
        <v>0</v>
      </c>
      <c r="AZ11" s="97">
        <v>0</v>
      </c>
      <c r="BA11" s="97">
        <v>0</v>
      </c>
      <c r="BB11" s="97">
        <v>0</v>
      </c>
      <c r="BC11" s="97">
        <v>0</v>
      </c>
      <c r="BD11" s="110">
        <v>0</v>
      </c>
      <c r="BE11" s="110">
        <v>6</v>
      </c>
      <c r="BF11" s="1">
        <v>8453</v>
      </c>
      <c r="BG11" s="100">
        <f t="shared" si="2"/>
        <v>11821.148571428572</v>
      </c>
      <c r="BH11" s="174">
        <v>3431.79</v>
      </c>
      <c r="BI11" s="98">
        <f t="shared" si="0"/>
        <v>1143.93</v>
      </c>
      <c r="BJ11" s="98">
        <v>1143.93</v>
      </c>
      <c r="BK11" s="98">
        <v>1143.93</v>
      </c>
      <c r="BL11" s="174">
        <f t="shared" si="3"/>
        <v>3559.072857142857</v>
      </c>
      <c r="BM11" s="98">
        <f t="shared" si="4"/>
        <v>3622.7142857142862</v>
      </c>
      <c r="BN11" s="98">
        <f t="shared" si="5"/>
        <v>1207.5714285714287</v>
      </c>
      <c r="BO11" s="174">
        <v>1143.93</v>
      </c>
      <c r="BP11" s="174">
        <v>1207.5714285714287</v>
      </c>
      <c r="BQ11" s="174">
        <v>1207.5714285714287</v>
      </c>
      <c r="BR11" s="174">
        <v>1207.5714285714287</v>
      </c>
      <c r="BS11" s="174">
        <v>1207.5714285714287</v>
      </c>
      <c r="BT11" s="174">
        <v>1207.5714285714287</v>
      </c>
      <c r="BU11" s="174">
        <v>1207.5714285714287</v>
      </c>
      <c r="BV11" s="145">
        <v>0</v>
      </c>
      <c r="BW11" s="145">
        <v>0</v>
      </c>
    </row>
    <row r="12" spans="1:75" ht="12.75">
      <c r="A12" s="97">
        <v>11</v>
      </c>
      <c r="B12" s="97">
        <v>71</v>
      </c>
      <c r="C12" s="97" t="s">
        <v>1805</v>
      </c>
      <c r="D12" s="97" t="s">
        <v>1259</v>
      </c>
      <c r="E12" s="97" t="s">
        <v>1259</v>
      </c>
      <c r="F12" s="97"/>
      <c r="G12" s="186" t="s">
        <v>2065</v>
      </c>
      <c r="H12" s="186" t="s">
        <v>2839</v>
      </c>
      <c r="I12" s="104"/>
      <c r="J12" s="186" t="s">
        <v>2065</v>
      </c>
      <c r="K12" s="186" t="s">
        <v>2839</v>
      </c>
      <c r="L12" s="97"/>
      <c r="M12" s="103" t="s">
        <v>280</v>
      </c>
      <c r="N12" s="97" t="s">
        <v>281</v>
      </c>
      <c r="O12" s="156">
        <v>39069</v>
      </c>
      <c r="P12" s="156">
        <f t="shared" si="1"/>
        <v>39434</v>
      </c>
      <c r="Q12" s="97" t="s">
        <v>2599</v>
      </c>
      <c r="R12" s="104">
        <v>11</v>
      </c>
      <c r="S12" s="140" t="s">
        <v>2368</v>
      </c>
      <c r="T12" s="97">
        <v>1</v>
      </c>
      <c r="U12" s="97" t="s">
        <v>2818</v>
      </c>
      <c r="V12" s="97" t="s">
        <v>1648</v>
      </c>
      <c r="W12" s="97"/>
      <c r="X12" s="97">
        <v>25</v>
      </c>
      <c r="Y12" s="97" t="s">
        <v>279</v>
      </c>
      <c r="Z12" s="97"/>
      <c r="AA12" s="97">
        <v>63</v>
      </c>
      <c r="AB12" s="97" t="s">
        <v>2800</v>
      </c>
      <c r="AC12" s="110" t="s">
        <v>362</v>
      </c>
      <c r="AD12" s="97" t="s">
        <v>34</v>
      </c>
      <c r="AE12" s="108" t="s">
        <v>35</v>
      </c>
      <c r="AF12" s="108" t="s">
        <v>2710</v>
      </c>
      <c r="AG12" s="97"/>
      <c r="AH12" s="97" t="s">
        <v>2836</v>
      </c>
      <c r="AI12" s="97"/>
      <c r="AJ12" s="97" t="s">
        <v>1407</v>
      </c>
      <c r="AK12" s="186" t="s">
        <v>2065</v>
      </c>
      <c r="AL12" s="186" t="s">
        <v>2839</v>
      </c>
      <c r="AM12" s="97" t="s">
        <v>2840</v>
      </c>
      <c r="AN12" s="110">
        <v>136400</v>
      </c>
      <c r="AO12" s="108">
        <v>2670704150015</v>
      </c>
      <c r="AP12" s="97"/>
      <c r="AQ12" s="97"/>
      <c r="AR12" s="97"/>
      <c r="AS12" s="97"/>
      <c r="AT12" s="97"/>
      <c r="AU12" s="143" t="s">
        <v>412</v>
      </c>
      <c r="AV12" s="110" t="s">
        <v>61</v>
      </c>
      <c r="AW12" s="110" t="s">
        <v>2851</v>
      </c>
      <c r="AX12" s="108">
        <v>27912311507721</v>
      </c>
      <c r="AY12" s="110" t="s">
        <v>801</v>
      </c>
      <c r="AZ12" s="110">
        <v>2089</v>
      </c>
      <c r="BA12" s="110" t="s">
        <v>1399</v>
      </c>
      <c r="BB12" s="110">
        <v>37600</v>
      </c>
      <c r="BC12" s="110" t="s">
        <v>2852</v>
      </c>
      <c r="BD12" s="110" t="s">
        <v>2853</v>
      </c>
      <c r="BE12" s="110" t="s">
        <v>2463</v>
      </c>
      <c r="BF12" s="1">
        <v>9861</v>
      </c>
      <c r="BG12" s="100">
        <f t="shared" si="2"/>
        <v>8452.285714285714</v>
      </c>
      <c r="BH12" s="178">
        <v>0</v>
      </c>
      <c r="BI12" s="98">
        <f t="shared" si="0"/>
        <v>0</v>
      </c>
      <c r="BJ12" s="98">
        <v>0</v>
      </c>
      <c r="BK12" s="98">
        <v>0</v>
      </c>
      <c r="BL12" s="174">
        <f t="shared" si="3"/>
        <v>2817.4285714285716</v>
      </c>
      <c r="BM12" s="98">
        <f t="shared" si="4"/>
        <v>4226.142857142857</v>
      </c>
      <c r="BN12" s="98">
        <f t="shared" si="5"/>
        <v>1408.7142857142858</v>
      </c>
      <c r="BO12" s="174">
        <v>0</v>
      </c>
      <c r="BP12" s="174">
        <v>1408.7142857142858</v>
      </c>
      <c r="BQ12" s="174">
        <v>1408.7142857142858</v>
      </c>
      <c r="BR12" s="174">
        <v>1408.7142857142858</v>
      </c>
      <c r="BS12" s="174">
        <v>1408.7142857142858</v>
      </c>
      <c r="BT12" s="174">
        <v>1408.7142857142858</v>
      </c>
      <c r="BU12" s="174">
        <v>1408.7142857142858</v>
      </c>
      <c r="BV12" s="145">
        <v>0</v>
      </c>
      <c r="BW12" s="145">
        <v>0</v>
      </c>
    </row>
    <row r="13" spans="1:75" ht="12.75">
      <c r="A13" s="97">
        <v>12</v>
      </c>
      <c r="B13" s="97">
        <v>83</v>
      </c>
      <c r="C13" s="97" t="s">
        <v>1805</v>
      </c>
      <c r="D13" s="97" t="s">
        <v>1051</v>
      </c>
      <c r="E13" s="97"/>
      <c r="F13" s="97"/>
      <c r="G13" s="185" t="s">
        <v>2067</v>
      </c>
      <c r="H13" s="185" t="s">
        <v>37</v>
      </c>
      <c r="I13" s="97"/>
      <c r="J13" s="185" t="s">
        <v>2067</v>
      </c>
      <c r="K13" s="185" t="s">
        <v>37</v>
      </c>
      <c r="L13" s="97"/>
      <c r="M13" s="97" t="s">
        <v>2855</v>
      </c>
      <c r="N13" s="104" t="s">
        <v>1792</v>
      </c>
      <c r="O13" s="158">
        <v>39324</v>
      </c>
      <c r="P13" s="156">
        <f t="shared" si="1"/>
        <v>39689</v>
      </c>
      <c r="Q13" s="97" t="s">
        <v>2600</v>
      </c>
      <c r="R13" s="106"/>
      <c r="S13" s="133"/>
      <c r="T13" s="97">
        <v>0</v>
      </c>
      <c r="U13" s="97" t="s">
        <v>48</v>
      </c>
      <c r="V13" s="97"/>
      <c r="W13" s="97"/>
      <c r="X13" s="97"/>
      <c r="Y13" s="97"/>
      <c r="Z13" s="97"/>
      <c r="AA13" s="97"/>
      <c r="AB13" s="97" t="s">
        <v>2800</v>
      </c>
      <c r="AC13" s="110" t="s">
        <v>49</v>
      </c>
      <c r="AD13" s="97"/>
      <c r="AE13" s="108">
        <v>19496410</v>
      </c>
      <c r="AF13" s="108" t="s">
        <v>809</v>
      </c>
      <c r="AG13" s="97" t="s">
        <v>171</v>
      </c>
      <c r="AH13" s="97" t="s">
        <v>2823</v>
      </c>
      <c r="AI13" s="97" t="s">
        <v>2824</v>
      </c>
      <c r="AJ13" s="97" t="s">
        <v>1407</v>
      </c>
      <c r="AK13" s="185" t="s">
        <v>2067</v>
      </c>
      <c r="AL13" s="185" t="s">
        <v>37</v>
      </c>
      <c r="AM13" s="97" t="s">
        <v>935</v>
      </c>
      <c r="AN13" s="110">
        <v>928251</v>
      </c>
      <c r="AO13" s="108" t="s">
        <v>50</v>
      </c>
      <c r="AP13" s="97"/>
      <c r="AQ13" s="97"/>
      <c r="AR13" s="97"/>
      <c r="AS13" s="97"/>
      <c r="AT13" s="97"/>
      <c r="AU13" s="143" t="s">
        <v>282</v>
      </c>
      <c r="AV13" s="110" t="s">
        <v>62</v>
      </c>
      <c r="AW13" s="110" t="s">
        <v>2851</v>
      </c>
      <c r="AX13" s="108">
        <v>0</v>
      </c>
      <c r="AY13" s="110">
        <v>0</v>
      </c>
      <c r="AZ13" s="110">
        <v>0</v>
      </c>
      <c r="BA13" s="110">
        <v>0</v>
      </c>
      <c r="BB13" s="110">
        <v>0</v>
      </c>
      <c r="BC13" s="110">
        <v>0</v>
      </c>
      <c r="BD13" s="110">
        <v>0</v>
      </c>
      <c r="BE13" s="110" t="s">
        <v>2463</v>
      </c>
      <c r="BF13" s="1">
        <v>8218</v>
      </c>
      <c r="BG13" s="100">
        <f t="shared" si="2"/>
        <v>14007.25</v>
      </c>
      <c r="BH13" s="174">
        <v>5222.4375</v>
      </c>
      <c r="BI13" s="98">
        <f t="shared" si="0"/>
        <v>1740.8125</v>
      </c>
      <c r="BJ13" s="98">
        <v>1740.8125</v>
      </c>
      <c r="BK13" s="98">
        <v>1740.8125</v>
      </c>
      <c r="BL13" s="174">
        <f t="shared" si="3"/>
        <v>4088.8125</v>
      </c>
      <c r="BM13" s="98">
        <f t="shared" si="4"/>
        <v>3522</v>
      </c>
      <c r="BN13" s="98">
        <f t="shared" si="5"/>
        <v>1174</v>
      </c>
      <c r="BO13" s="174">
        <v>1740.8125</v>
      </c>
      <c r="BP13" s="174">
        <v>1174</v>
      </c>
      <c r="BQ13" s="174">
        <v>1174</v>
      </c>
      <c r="BR13" s="174">
        <v>1174</v>
      </c>
      <c r="BS13" s="174">
        <v>1174</v>
      </c>
      <c r="BT13" s="174">
        <v>1174</v>
      </c>
      <c r="BU13" s="174">
        <v>1174</v>
      </c>
      <c r="BV13" s="145">
        <v>0</v>
      </c>
      <c r="BW13" s="145">
        <v>0</v>
      </c>
    </row>
    <row r="14" spans="1:75" ht="12.75">
      <c r="A14" s="97">
        <v>13</v>
      </c>
      <c r="B14" s="97">
        <v>49</v>
      </c>
      <c r="C14" s="97" t="s">
        <v>1805</v>
      </c>
      <c r="D14" s="97" t="s">
        <v>1051</v>
      </c>
      <c r="E14" s="97"/>
      <c r="F14" s="97"/>
      <c r="G14" s="185" t="s">
        <v>2101</v>
      </c>
      <c r="H14" s="185" t="s">
        <v>145</v>
      </c>
      <c r="I14" s="97"/>
      <c r="J14" s="185" t="s">
        <v>2101</v>
      </c>
      <c r="K14" s="185" t="s">
        <v>145</v>
      </c>
      <c r="L14" s="97"/>
      <c r="M14" s="97" t="s">
        <v>2856</v>
      </c>
      <c r="N14" s="104" t="s">
        <v>2560</v>
      </c>
      <c r="O14" s="158">
        <v>39167</v>
      </c>
      <c r="P14" s="156">
        <f t="shared" si="1"/>
        <v>39532</v>
      </c>
      <c r="Q14" s="97" t="s">
        <v>2601</v>
      </c>
      <c r="R14" s="106">
        <v>4155</v>
      </c>
      <c r="S14" s="133" t="s">
        <v>2857</v>
      </c>
      <c r="T14" s="97">
        <v>0</v>
      </c>
      <c r="U14" s="97" t="s">
        <v>2903</v>
      </c>
      <c r="V14" s="97" t="s">
        <v>2906</v>
      </c>
      <c r="W14" s="97">
        <v>9</v>
      </c>
      <c r="X14" s="97"/>
      <c r="Y14" s="97"/>
      <c r="Z14" s="97"/>
      <c r="AA14" s="97"/>
      <c r="AB14" s="97" t="s">
        <v>2800</v>
      </c>
      <c r="AC14" s="110" t="s">
        <v>157</v>
      </c>
      <c r="AD14" s="97"/>
      <c r="AE14" s="108">
        <v>19500457</v>
      </c>
      <c r="AF14" s="108" t="s">
        <v>809</v>
      </c>
      <c r="AG14" s="97" t="s">
        <v>159</v>
      </c>
      <c r="AH14" s="97" t="s">
        <v>160</v>
      </c>
      <c r="AI14" s="97" t="s">
        <v>2936</v>
      </c>
      <c r="AJ14" s="97" t="s">
        <v>1407</v>
      </c>
      <c r="AK14" s="185" t="s">
        <v>2101</v>
      </c>
      <c r="AL14" s="185" t="s">
        <v>145</v>
      </c>
      <c r="AM14" s="97" t="s">
        <v>2840</v>
      </c>
      <c r="AN14" s="110">
        <v>662047</v>
      </c>
      <c r="AO14" s="108" t="s">
        <v>158</v>
      </c>
      <c r="AP14" s="97"/>
      <c r="AQ14" s="97"/>
      <c r="AR14" s="97"/>
      <c r="AS14" s="97"/>
      <c r="AT14" s="97"/>
      <c r="AU14" s="143" t="s">
        <v>283</v>
      </c>
      <c r="AV14" s="110">
        <v>43688</v>
      </c>
      <c r="AW14" s="110" t="s">
        <v>2858</v>
      </c>
      <c r="AX14" s="108">
        <v>0</v>
      </c>
      <c r="AY14" s="110">
        <v>0</v>
      </c>
      <c r="AZ14" s="110">
        <v>0</v>
      </c>
      <c r="BA14" s="110">
        <v>0</v>
      </c>
      <c r="BB14" s="110">
        <v>0</v>
      </c>
      <c r="BC14" s="110">
        <v>0</v>
      </c>
      <c r="BD14" s="110">
        <v>0</v>
      </c>
      <c r="BE14" s="110" t="s">
        <v>2463</v>
      </c>
      <c r="BF14" s="1">
        <v>8453</v>
      </c>
      <c r="BG14" s="100">
        <f t="shared" si="2"/>
        <v>11821.150793650795</v>
      </c>
      <c r="BH14" s="174">
        <v>3431.791666666667</v>
      </c>
      <c r="BI14" s="98">
        <f t="shared" si="0"/>
        <v>1143.9305555555557</v>
      </c>
      <c r="BJ14" s="98">
        <v>1143.9305555555557</v>
      </c>
      <c r="BK14" s="98">
        <v>1143.9305555555557</v>
      </c>
      <c r="BL14" s="174">
        <f t="shared" si="3"/>
        <v>3559.0734126984125</v>
      </c>
      <c r="BM14" s="98">
        <f t="shared" si="4"/>
        <v>3622.7142857142862</v>
      </c>
      <c r="BN14" s="98">
        <f t="shared" si="5"/>
        <v>1207.5714285714287</v>
      </c>
      <c r="BO14" s="174">
        <v>1143.9305555555557</v>
      </c>
      <c r="BP14" s="174">
        <v>1207.5714285714287</v>
      </c>
      <c r="BQ14" s="174">
        <v>1207.5714285714287</v>
      </c>
      <c r="BR14" s="174">
        <v>1207.5714285714287</v>
      </c>
      <c r="BS14" s="174">
        <v>1207.5714285714287</v>
      </c>
      <c r="BT14" s="174">
        <v>1207.5714285714287</v>
      </c>
      <c r="BU14" s="174">
        <v>1207.5714285714287</v>
      </c>
      <c r="BV14" s="145">
        <v>0</v>
      </c>
      <c r="BW14" s="145">
        <v>0</v>
      </c>
    </row>
    <row r="15" spans="1:75" ht="12.75">
      <c r="A15" s="97">
        <v>14</v>
      </c>
      <c r="B15" s="97">
        <v>118</v>
      </c>
      <c r="C15" s="97" t="s">
        <v>1805</v>
      </c>
      <c r="D15" s="97" t="s">
        <v>1051</v>
      </c>
      <c r="E15" s="97"/>
      <c r="F15" s="97"/>
      <c r="G15" s="185" t="s">
        <v>2102</v>
      </c>
      <c r="H15" s="185" t="s">
        <v>177</v>
      </c>
      <c r="I15" s="97">
        <v>0</v>
      </c>
      <c r="J15" s="185" t="s">
        <v>2102</v>
      </c>
      <c r="K15" s="185" t="s">
        <v>177</v>
      </c>
      <c r="L15" s="97"/>
      <c r="M15" s="103" t="s">
        <v>2830</v>
      </c>
      <c r="N15" s="104" t="s">
        <v>1791</v>
      </c>
      <c r="O15" s="158">
        <v>39276</v>
      </c>
      <c r="P15" s="156">
        <f t="shared" si="1"/>
        <v>39641</v>
      </c>
      <c r="Q15" s="97" t="s">
        <v>2602</v>
      </c>
      <c r="R15" s="106"/>
      <c r="S15" s="133"/>
      <c r="T15" s="97">
        <v>0</v>
      </c>
      <c r="U15" s="97" t="s">
        <v>180</v>
      </c>
      <c r="V15" s="97"/>
      <c r="W15" s="97"/>
      <c r="X15" s="97"/>
      <c r="Y15" s="97"/>
      <c r="Z15" s="97"/>
      <c r="AA15" s="97"/>
      <c r="AB15" s="97" t="s">
        <v>2800</v>
      </c>
      <c r="AC15" s="110" t="s">
        <v>181</v>
      </c>
      <c r="AD15" s="97"/>
      <c r="AE15" s="108">
        <v>912520</v>
      </c>
      <c r="AF15" s="108" t="s">
        <v>2859</v>
      </c>
      <c r="AG15" s="97" t="s">
        <v>183</v>
      </c>
      <c r="AH15" s="97" t="s">
        <v>184</v>
      </c>
      <c r="AI15" s="97" t="s">
        <v>20</v>
      </c>
      <c r="AJ15" s="97" t="s">
        <v>1407</v>
      </c>
      <c r="AK15" s="185" t="s">
        <v>2102</v>
      </c>
      <c r="AL15" s="185" t="s">
        <v>177</v>
      </c>
      <c r="AM15" s="97" t="s">
        <v>935</v>
      </c>
      <c r="AN15" s="110">
        <v>843964</v>
      </c>
      <c r="AO15" s="108" t="s">
        <v>182</v>
      </c>
      <c r="AP15" s="97"/>
      <c r="AQ15" s="97"/>
      <c r="AR15" s="97"/>
      <c r="AS15" s="97"/>
      <c r="AT15" s="97"/>
      <c r="AU15" s="143" t="s">
        <v>284</v>
      </c>
      <c r="AV15" s="110" t="s">
        <v>63</v>
      </c>
      <c r="AW15" s="110" t="s">
        <v>126</v>
      </c>
      <c r="AX15" s="108">
        <v>0</v>
      </c>
      <c r="AY15" s="110">
        <v>0</v>
      </c>
      <c r="AZ15" s="110">
        <v>0</v>
      </c>
      <c r="BA15" s="110">
        <v>0</v>
      </c>
      <c r="BB15" s="110">
        <v>0</v>
      </c>
      <c r="BC15" s="110">
        <v>0</v>
      </c>
      <c r="BD15" s="110">
        <v>0</v>
      </c>
      <c r="BE15" s="110" t="s">
        <v>2463</v>
      </c>
      <c r="BF15" s="1">
        <v>7044</v>
      </c>
      <c r="BG15" s="100">
        <f t="shared" si="2"/>
        <v>11011.464285714286</v>
      </c>
      <c r="BH15" s="174">
        <v>3730.3125</v>
      </c>
      <c r="BI15" s="98">
        <f t="shared" si="0"/>
        <v>1243.4375</v>
      </c>
      <c r="BJ15" s="98">
        <v>1243.4375</v>
      </c>
      <c r="BK15" s="98">
        <v>1243.4375</v>
      </c>
      <c r="BL15" s="174">
        <f t="shared" si="3"/>
        <v>3256.0089285714284</v>
      </c>
      <c r="BM15" s="98">
        <f t="shared" si="4"/>
        <v>3018.857142857143</v>
      </c>
      <c r="BN15" s="98">
        <f t="shared" si="5"/>
        <v>1006.2857142857143</v>
      </c>
      <c r="BO15" s="174">
        <v>1243.4375</v>
      </c>
      <c r="BP15" s="174">
        <v>1006.2857142857143</v>
      </c>
      <c r="BQ15" s="174">
        <v>1006.2857142857143</v>
      </c>
      <c r="BR15" s="174">
        <v>1006.2857142857143</v>
      </c>
      <c r="BS15" s="174">
        <v>1006.2857142857143</v>
      </c>
      <c r="BT15" s="174">
        <v>1006.2857142857143</v>
      </c>
      <c r="BU15" s="174">
        <v>1006.2857142857143</v>
      </c>
      <c r="BV15" s="145">
        <v>0</v>
      </c>
      <c r="BW15" s="145">
        <v>0</v>
      </c>
    </row>
    <row r="16" spans="1:75" ht="12.75">
      <c r="A16" s="97">
        <v>15</v>
      </c>
      <c r="B16" s="97">
        <v>89</v>
      </c>
      <c r="C16" s="97" t="s">
        <v>1805</v>
      </c>
      <c r="D16" s="97" t="s">
        <v>1051</v>
      </c>
      <c r="E16" s="97"/>
      <c r="F16" s="97"/>
      <c r="G16" s="186" t="s">
        <v>2103</v>
      </c>
      <c r="H16" s="186" t="s">
        <v>185</v>
      </c>
      <c r="I16" s="97"/>
      <c r="J16" s="186" t="s">
        <v>2103</v>
      </c>
      <c r="K16" s="186" t="s">
        <v>185</v>
      </c>
      <c r="L16" s="97"/>
      <c r="M16" s="97" t="s">
        <v>2860</v>
      </c>
      <c r="N16" s="104" t="s">
        <v>2875</v>
      </c>
      <c r="O16" s="158">
        <v>39349</v>
      </c>
      <c r="P16" s="156">
        <f t="shared" si="1"/>
        <v>39714</v>
      </c>
      <c r="Q16" s="97" t="s">
        <v>2603</v>
      </c>
      <c r="R16" s="104">
        <v>29</v>
      </c>
      <c r="S16" s="140" t="s">
        <v>2891</v>
      </c>
      <c r="T16" s="97">
        <v>1</v>
      </c>
      <c r="U16" s="97" t="s">
        <v>195</v>
      </c>
      <c r="V16" s="97" t="s">
        <v>196</v>
      </c>
      <c r="W16" s="97">
        <v>2</v>
      </c>
      <c r="X16" s="97"/>
      <c r="Y16" s="97"/>
      <c r="Z16" s="97"/>
      <c r="AA16" s="97"/>
      <c r="AB16" s="97" t="s">
        <v>2800</v>
      </c>
      <c r="AC16" s="110" t="s">
        <v>1565</v>
      </c>
      <c r="AD16" s="97"/>
      <c r="AE16" s="108">
        <v>20215292</v>
      </c>
      <c r="AF16" s="108" t="s">
        <v>809</v>
      </c>
      <c r="AG16" s="97" t="s">
        <v>2449</v>
      </c>
      <c r="AH16" s="97" t="s">
        <v>198</v>
      </c>
      <c r="AI16" s="97" t="s">
        <v>199</v>
      </c>
      <c r="AJ16" s="97" t="s">
        <v>1407</v>
      </c>
      <c r="AK16" s="186" t="s">
        <v>2103</v>
      </c>
      <c r="AL16" s="186" t="s">
        <v>185</v>
      </c>
      <c r="AM16" s="97" t="s">
        <v>935</v>
      </c>
      <c r="AN16" s="110">
        <v>666082</v>
      </c>
      <c r="AO16" s="108" t="s">
        <v>197</v>
      </c>
      <c r="AP16" s="97"/>
      <c r="AQ16" s="97"/>
      <c r="AR16" s="97"/>
      <c r="AS16" s="97"/>
      <c r="AT16" s="97"/>
      <c r="AU16" s="143" t="s">
        <v>285</v>
      </c>
      <c r="AV16" s="110" t="s">
        <v>64</v>
      </c>
      <c r="AW16" s="110" t="s">
        <v>2876</v>
      </c>
      <c r="AX16" s="108">
        <v>2700113150760</v>
      </c>
      <c r="AY16" s="110" t="s">
        <v>801</v>
      </c>
      <c r="AZ16" s="110">
        <v>2484</v>
      </c>
      <c r="BA16" s="110" t="s">
        <v>2877</v>
      </c>
      <c r="BB16" s="110">
        <v>40397</v>
      </c>
      <c r="BC16" s="110" t="s">
        <v>2878</v>
      </c>
      <c r="BD16" s="110" t="s">
        <v>2879</v>
      </c>
      <c r="BE16" s="110" t="s">
        <v>2463</v>
      </c>
      <c r="BF16" s="107">
        <v>6574</v>
      </c>
      <c r="BG16" s="100">
        <f t="shared" si="2"/>
        <v>5634.857142857143</v>
      </c>
      <c r="BH16" s="178">
        <v>0</v>
      </c>
      <c r="BI16" s="98">
        <f t="shared" si="0"/>
        <v>0</v>
      </c>
      <c r="BJ16" s="98">
        <v>0</v>
      </c>
      <c r="BK16" s="98">
        <v>0</v>
      </c>
      <c r="BL16" s="174">
        <f t="shared" si="3"/>
        <v>1878.2857142857142</v>
      </c>
      <c r="BM16" s="98">
        <f t="shared" si="4"/>
        <v>2817.4285714285716</v>
      </c>
      <c r="BN16" s="98">
        <f t="shared" si="5"/>
        <v>939.1428571428571</v>
      </c>
      <c r="BO16" s="174">
        <v>0</v>
      </c>
      <c r="BP16" s="174">
        <v>939.1428571428571</v>
      </c>
      <c r="BQ16" s="174">
        <v>939.1428571428571</v>
      </c>
      <c r="BR16" s="174">
        <v>939.1428571428571</v>
      </c>
      <c r="BS16" s="174">
        <v>939.1428571428571</v>
      </c>
      <c r="BT16" s="174">
        <v>939.1428571428571</v>
      </c>
      <c r="BU16" s="174">
        <v>939.1428571428571</v>
      </c>
      <c r="BV16" s="145">
        <v>0</v>
      </c>
      <c r="BW16" s="145">
        <v>0</v>
      </c>
    </row>
    <row r="17" spans="1:75" ht="12.75">
      <c r="A17" s="97">
        <v>16</v>
      </c>
      <c r="B17" s="97">
        <v>147</v>
      </c>
      <c r="C17" s="97" t="s">
        <v>1805</v>
      </c>
      <c r="D17" s="97" t="s">
        <v>1051</v>
      </c>
      <c r="E17" s="97"/>
      <c r="F17" s="97"/>
      <c r="G17" s="185" t="s">
        <v>2104</v>
      </c>
      <c r="H17" s="185" t="s">
        <v>201</v>
      </c>
      <c r="I17" s="97"/>
      <c r="J17" s="185" t="s">
        <v>2104</v>
      </c>
      <c r="K17" s="185" t="s">
        <v>201</v>
      </c>
      <c r="L17" s="97"/>
      <c r="M17" s="97" t="s">
        <v>2880</v>
      </c>
      <c r="N17" s="104" t="s">
        <v>2561</v>
      </c>
      <c r="O17" s="158">
        <v>39197</v>
      </c>
      <c r="P17" s="158">
        <f t="shared" si="1"/>
        <v>39562</v>
      </c>
      <c r="Q17" s="97" t="s">
        <v>2604</v>
      </c>
      <c r="R17" s="104">
        <v>2</v>
      </c>
      <c r="S17" s="140" t="s">
        <v>2331</v>
      </c>
      <c r="T17" s="97">
        <v>1</v>
      </c>
      <c r="U17" s="97" t="s">
        <v>2465</v>
      </c>
      <c r="V17" s="97"/>
      <c r="W17" s="97"/>
      <c r="X17" s="97"/>
      <c r="Y17" s="97"/>
      <c r="Z17" s="97"/>
      <c r="AA17" s="97"/>
      <c r="AB17" s="97" t="s">
        <v>2800</v>
      </c>
      <c r="AC17" s="108" t="s">
        <v>1145</v>
      </c>
      <c r="AD17" s="97"/>
      <c r="AE17" s="108">
        <v>19446064</v>
      </c>
      <c r="AF17" s="108" t="s">
        <v>809</v>
      </c>
      <c r="AG17" s="97" t="s">
        <v>2920</v>
      </c>
      <c r="AH17" s="97" t="s">
        <v>835</v>
      </c>
      <c r="AI17" s="97" t="s">
        <v>2824</v>
      </c>
      <c r="AJ17" s="97" t="s">
        <v>1407</v>
      </c>
      <c r="AK17" s="185" t="s">
        <v>2104</v>
      </c>
      <c r="AL17" s="185" t="s">
        <v>201</v>
      </c>
      <c r="AM17" s="97" t="s">
        <v>935</v>
      </c>
      <c r="AN17" s="110" t="s">
        <v>2471</v>
      </c>
      <c r="AO17" s="108" t="s">
        <v>2467</v>
      </c>
      <c r="AP17" s="97"/>
      <c r="AQ17" s="97"/>
      <c r="AR17" s="97"/>
      <c r="AS17" s="97"/>
      <c r="AT17" s="97"/>
      <c r="AU17" s="143" t="s">
        <v>286</v>
      </c>
      <c r="AV17" s="110">
        <v>609033</v>
      </c>
      <c r="AW17" s="110" t="s">
        <v>2889</v>
      </c>
      <c r="AX17" s="108">
        <v>2831222152527</v>
      </c>
      <c r="AY17" s="110" t="s">
        <v>801</v>
      </c>
      <c r="AZ17" s="110">
        <v>2222</v>
      </c>
      <c r="BA17" s="110" t="s">
        <v>2881</v>
      </c>
      <c r="BB17" s="110">
        <v>600290</v>
      </c>
      <c r="BC17" s="110" t="s">
        <v>2884</v>
      </c>
      <c r="BD17" s="110" t="s">
        <v>2885</v>
      </c>
      <c r="BE17" s="110" t="s">
        <v>2463</v>
      </c>
      <c r="BF17" s="1">
        <v>6574</v>
      </c>
      <c r="BG17" s="100">
        <f t="shared" si="2"/>
        <v>10277.02380952381</v>
      </c>
      <c r="BH17" s="174">
        <v>3481.625</v>
      </c>
      <c r="BI17" s="98">
        <f t="shared" si="0"/>
        <v>1160.5416666666667</v>
      </c>
      <c r="BJ17" s="98">
        <v>1160.5416666666667</v>
      </c>
      <c r="BK17" s="98">
        <v>1160.5416666666667</v>
      </c>
      <c r="BL17" s="174">
        <f t="shared" si="3"/>
        <v>3038.8273809523807</v>
      </c>
      <c r="BM17" s="98">
        <f t="shared" si="4"/>
        <v>2817.4285714285716</v>
      </c>
      <c r="BN17" s="98">
        <f t="shared" si="5"/>
        <v>939.1428571428571</v>
      </c>
      <c r="BO17" s="174">
        <v>1160.5416666666667</v>
      </c>
      <c r="BP17" s="174">
        <v>939.1428571428571</v>
      </c>
      <c r="BQ17" s="174">
        <v>939.1428571428571</v>
      </c>
      <c r="BR17" s="174">
        <v>939.1428571428571</v>
      </c>
      <c r="BS17" s="174">
        <v>939.1428571428571</v>
      </c>
      <c r="BT17" s="174">
        <v>939.1428571428571</v>
      </c>
      <c r="BU17" s="174">
        <v>939.1428571428571</v>
      </c>
      <c r="BV17" s="145">
        <v>0</v>
      </c>
      <c r="BW17" s="145">
        <v>0</v>
      </c>
    </row>
    <row r="18" spans="1:75" ht="12.75">
      <c r="A18" s="97">
        <v>17</v>
      </c>
      <c r="B18" s="97">
        <v>123</v>
      </c>
      <c r="C18" s="97" t="s">
        <v>1805</v>
      </c>
      <c r="D18" s="97" t="s">
        <v>1051</v>
      </c>
      <c r="E18" s="97"/>
      <c r="F18" s="97"/>
      <c r="G18" s="185" t="s">
        <v>2222</v>
      </c>
      <c r="H18" s="185" t="s">
        <v>2470</v>
      </c>
      <c r="I18" s="97">
        <v>0</v>
      </c>
      <c r="J18" s="185" t="s">
        <v>2222</v>
      </c>
      <c r="K18" s="185" t="s">
        <v>2470</v>
      </c>
      <c r="L18" s="97"/>
      <c r="M18" s="97" t="s">
        <v>2886</v>
      </c>
      <c r="N18" s="104" t="s">
        <v>1793</v>
      </c>
      <c r="O18" s="158">
        <v>39334</v>
      </c>
      <c r="P18" s="158">
        <f t="shared" si="1"/>
        <v>39699</v>
      </c>
      <c r="Q18" s="97" t="s">
        <v>2605</v>
      </c>
      <c r="R18" s="97">
        <v>15</v>
      </c>
      <c r="S18" s="110" t="s">
        <v>1715</v>
      </c>
      <c r="T18" s="97">
        <v>0</v>
      </c>
      <c r="U18" s="97" t="s">
        <v>2818</v>
      </c>
      <c r="V18" s="97" t="s">
        <v>346</v>
      </c>
      <c r="W18" s="97">
        <v>1</v>
      </c>
      <c r="X18" s="97"/>
      <c r="Y18" s="97"/>
      <c r="Z18" s="97"/>
      <c r="AA18" s="97"/>
      <c r="AB18" s="97" t="s">
        <v>2800</v>
      </c>
      <c r="AC18" s="110" t="s">
        <v>1562</v>
      </c>
      <c r="AD18" s="97"/>
      <c r="AE18" s="108">
        <v>20765164</v>
      </c>
      <c r="AF18" s="108" t="s">
        <v>2887</v>
      </c>
      <c r="AG18" s="97" t="s">
        <v>855</v>
      </c>
      <c r="AH18" s="97" t="s">
        <v>2899</v>
      </c>
      <c r="AI18" s="97" t="s">
        <v>2824</v>
      </c>
      <c r="AJ18" s="97" t="s">
        <v>1407</v>
      </c>
      <c r="AK18" s="185" t="s">
        <v>2222</v>
      </c>
      <c r="AL18" s="185" t="s">
        <v>2470</v>
      </c>
      <c r="AM18" s="97" t="s">
        <v>935</v>
      </c>
      <c r="AN18" s="110" t="s">
        <v>857</v>
      </c>
      <c r="AO18" s="108" t="s">
        <v>850</v>
      </c>
      <c r="AP18" s="97"/>
      <c r="AQ18" s="97"/>
      <c r="AR18" s="97"/>
      <c r="AS18" s="97"/>
      <c r="AT18" s="97"/>
      <c r="AU18" s="143" t="s">
        <v>292</v>
      </c>
      <c r="AV18" s="110" t="s">
        <v>65</v>
      </c>
      <c r="AW18" s="110" t="s">
        <v>127</v>
      </c>
      <c r="AX18" s="108">
        <v>0</v>
      </c>
      <c r="AY18" s="110">
        <v>0</v>
      </c>
      <c r="AZ18" s="110">
        <v>0</v>
      </c>
      <c r="BA18" s="110">
        <v>0</v>
      </c>
      <c r="BB18" s="110">
        <v>0</v>
      </c>
      <c r="BC18" s="110">
        <v>0</v>
      </c>
      <c r="BD18" s="110">
        <v>0</v>
      </c>
      <c r="BE18" s="110" t="s">
        <v>2463</v>
      </c>
      <c r="BF18" s="23">
        <v>9861</v>
      </c>
      <c r="BG18" s="100">
        <f t="shared" si="2"/>
        <v>13790.841269841272</v>
      </c>
      <c r="BH18" s="174">
        <v>4003.916666666667</v>
      </c>
      <c r="BI18" s="98">
        <f t="shared" si="0"/>
        <v>1334.638888888889</v>
      </c>
      <c r="BJ18" s="98">
        <v>1334.638888888889</v>
      </c>
      <c r="BK18" s="98">
        <v>1334.638888888889</v>
      </c>
      <c r="BL18" s="174">
        <f t="shared" si="3"/>
        <v>4152.067460317461</v>
      </c>
      <c r="BM18" s="98">
        <f t="shared" si="4"/>
        <v>4226.142857142857</v>
      </c>
      <c r="BN18" s="98">
        <f t="shared" si="5"/>
        <v>1408.7142857142858</v>
      </c>
      <c r="BO18" s="174">
        <v>1334.638888888889</v>
      </c>
      <c r="BP18" s="174">
        <v>1408.7142857142858</v>
      </c>
      <c r="BQ18" s="174">
        <v>1408.7142857142858</v>
      </c>
      <c r="BR18" s="174">
        <v>1408.7142857142858</v>
      </c>
      <c r="BS18" s="174">
        <v>1408.7142857142858</v>
      </c>
      <c r="BT18" s="174">
        <v>1408.7142857142858</v>
      </c>
      <c r="BU18" s="174">
        <v>1408.7142857142858</v>
      </c>
      <c r="BV18" s="145">
        <v>0</v>
      </c>
      <c r="BW18" s="145">
        <v>0</v>
      </c>
    </row>
    <row r="19" spans="1:75" ht="12.75">
      <c r="A19" s="97">
        <v>18</v>
      </c>
      <c r="B19" s="97">
        <v>124</v>
      </c>
      <c r="C19" s="97" t="s">
        <v>1805</v>
      </c>
      <c r="D19" s="97" t="s">
        <v>1051</v>
      </c>
      <c r="E19" s="97"/>
      <c r="F19" s="97"/>
      <c r="G19" s="185" t="s">
        <v>2052</v>
      </c>
      <c r="H19" s="185" t="s">
        <v>856</v>
      </c>
      <c r="I19" s="97"/>
      <c r="J19" s="185" t="s">
        <v>2052</v>
      </c>
      <c r="K19" s="185" t="s">
        <v>856</v>
      </c>
      <c r="L19" s="97"/>
      <c r="M19" s="97" t="s">
        <v>203</v>
      </c>
      <c r="N19" s="104" t="s">
        <v>2562</v>
      </c>
      <c r="O19" s="158">
        <v>39196</v>
      </c>
      <c r="P19" s="158">
        <f t="shared" si="1"/>
        <v>39561</v>
      </c>
      <c r="Q19" s="97" t="s">
        <v>2606</v>
      </c>
      <c r="R19" s="104">
        <v>10</v>
      </c>
      <c r="S19" s="140" t="s">
        <v>2300</v>
      </c>
      <c r="T19" s="97">
        <v>0</v>
      </c>
      <c r="U19" s="97" t="s">
        <v>204</v>
      </c>
      <c r="V19" s="97"/>
      <c r="W19" s="97"/>
      <c r="X19" s="97"/>
      <c r="Y19" s="97"/>
      <c r="Z19" s="97"/>
      <c r="AA19" s="97"/>
      <c r="AB19" s="97" t="s">
        <v>2800</v>
      </c>
      <c r="AC19" s="110" t="s">
        <v>205</v>
      </c>
      <c r="AD19" s="97"/>
      <c r="AE19" s="108">
        <v>20629235</v>
      </c>
      <c r="AF19" s="108" t="s">
        <v>1133</v>
      </c>
      <c r="AG19" s="97" t="s">
        <v>207</v>
      </c>
      <c r="AH19" s="97" t="s">
        <v>208</v>
      </c>
      <c r="AI19" s="97" t="s">
        <v>209</v>
      </c>
      <c r="AJ19" s="97" t="s">
        <v>1407</v>
      </c>
      <c r="AK19" s="185" t="s">
        <v>2052</v>
      </c>
      <c r="AL19" s="185" t="s">
        <v>856</v>
      </c>
      <c r="AM19" s="97" t="s">
        <v>935</v>
      </c>
      <c r="AN19" s="110" t="s">
        <v>211</v>
      </c>
      <c r="AO19" s="108" t="s">
        <v>206</v>
      </c>
      <c r="AP19" s="97"/>
      <c r="AQ19" s="97"/>
      <c r="AR19" s="97"/>
      <c r="AS19" s="97"/>
      <c r="AT19" s="97"/>
      <c r="AU19" s="143" t="s">
        <v>29</v>
      </c>
      <c r="AV19" s="110" t="s">
        <v>66</v>
      </c>
      <c r="AW19" s="110" t="s">
        <v>2888</v>
      </c>
      <c r="AX19" s="108">
        <v>0</v>
      </c>
      <c r="AY19" s="110">
        <v>0</v>
      </c>
      <c r="AZ19" s="110">
        <v>0</v>
      </c>
      <c r="BA19" s="110">
        <v>0</v>
      </c>
      <c r="BB19" s="110">
        <v>0</v>
      </c>
      <c r="BC19" s="110">
        <v>0</v>
      </c>
      <c r="BD19" s="110">
        <v>0</v>
      </c>
      <c r="BE19" s="110" t="s">
        <v>2463</v>
      </c>
      <c r="BF19" s="23">
        <v>5635</v>
      </c>
      <c r="BG19" s="100">
        <f t="shared" si="2"/>
        <v>8809</v>
      </c>
      <c r="BH19" s="174">
        <v>2984.25</v>
      </c>
      <c r="BI19" s="98">
        <f t="shared" si="0"/>
        <v>994.75</v>
      </c>
      <c r="BJ19" s="98">
        <v>994.75</v>
      </c>
      <c r="BK19" s="98">
        <v>994.75</v>
      </c>
      <c r="BL19" s="174">
        <f t="shared" si="3"/>
        <v>2604.75</v>
      </c>
      <c r="BM19" s="98">
        <f t="shared" si="4"/>
        <v>2415</v>
      </c>
      <c r="BN19" s="98">
        <f t="shared" si="5"/>
        <v>805</v>
      </c>
      <c r="BO19" s="174">
        <v>994.75</v>
      </c>
      <c r="BP19" s="174">
        <v>805</v>
      </c>
      <c r="BQ19" s="174">
        <v>805</v>
      </c>
      <c r="BR19" s="174">
        <v>805</v>
      </c>
      <c r="BS19" s="174">
        <v>805</v>
      </c>
      <c r="BT19" s="174">
        <v>805</v>
      </c>
      <c r="BU19" s="174">
        <v>805</v>
      </c>
      <c r="BV19" s="145">
        <v>0</v>
      </c>
      <c r="BW19" s="145">
        <v>0</v>
      </c>
    </row>
    <row r="20" spans="1:75" ht="12.75">
      <c r="A20" s="97">
        <v>19</v>
      </c>
      <c r="B20" s="97">
        <v>2</v>
      </c>
      <c r="C20" s="97" t="s">
        <v>1805</v>
      </c>
      <c r="D20" s="97" t="s">
        <v>1051</v>
      </c>
      <c r="E20" s="97"/>
      <c r="F20" s="97"/>
      <c r="G20" s="185" t="s">
        <v>2105</v>
      </c>
      <c r="H20" s="185" t="s">
        <v>210</v>
      </c>
      <c r="I20" s="97"/>
      <c r="J20" s="185" t="s">
        <v>2105</v>
      </c>
      <c r="K20" s="185" t="s">
        <v>210</v>
      </c>
      <c r="L20" s="97"/>
      <c r="M20" s="97" t="s">
        <v>2890</v>
      </c>
      <c r="N20" s="97" t="s">
        <v>852</v>
      </c>
      <c r="O20" s="156">
        <v>39111</v>
      </c>
      <c r="P20" s="156">
        <f t="shared" si="1"/>
        <v>39476</v>
      </c>
      <c r="Q20" s="97" t="s">
        <v>2607</v>
      </c>
      <c r="R20" s="97">
        <v>31</v>
      </c>
      <c r="S20" s="110" t="s">
        <v>2891</v>
      </c>
      <c r="T20" s="97">
        <v>1</v>
      </c>
      <c r="U20" s="97" t="s">
        <v>195</v>
      </c>
      <c r="V20" s="97"/>
      <c r="W20" s="97">
        <v>7</v>
      </c>
      <c r="X20" s="97"/>
      <c r="Y20" s="97"/>
      <c r="Z20" s="97"/>
      <c r="AA20" s="97"/>
      <c r="AB20" s="97" t="s">
        <v>2800</v>
      </c>
      <c r="AC20" s="110" t="s">
        <v>1566</v>
      </c>
      <c r="AD20" s="97"/>
      <c r="AE20" s="108">
        <v>19656627</v>
      </c>
      <c r="AF20" s="108" t="s">
        <v>809</v>
      </c>
      <c r="AG20" s="97" t="s">
        <v>1344</v>
      </c>
      <c r="AH20" s="97" t="s">
        <v>216</v>
      </c>
      <c r="AI20" s="97" t="s">
        <v>199</v>
      </c>
      <c r="AJ20" s="97" t="s">
        <v>1407</v>
      </c>
      <c r="AK20" s="185" t="s">
        <v>2105</v>
      </c>
      <c r="AL20" s="185" t="s">
        <v>210</v>
      </c>
      <c r="AM20" s="97" t="s">
        <v>2840</v>
      </c>
      <c r="AN20" s="110">
        <v>211144</v>
      </c>
      <c r="AO20" s="108" t="s">
        <v>213</v>
      </c>
      <c r="AP20" s="97"/>
      <c r="AQ20" s="97"/>
      <c r="AR20" s="97"/>
      <c r="AS20" s="97"/>
      <c r="AT20" s="97"/>
      <c r="AU20" s="143" t="s">
        <v>287</v>
      </c>
      <c r="AV20" s="110" t="s">
        <v>67</v>
      </c>
      <c r="AW20" s="110" t="s">
        <v>2858</v>
      </c>
      <c r="AX20" s="108">
        <v>2490129150759</v>
      </c>
      <c r="AY20" s="110" t="s">
        <v>801</v>
      </c>
      <c r="AZ20" s="110">
        <v>512</v>
      </c>
      <c r="BA20" s="110" t="s">
        <v>2892</v>
      </c>
      <c r="BB20" s="110">
        <v>145937</v>
      </c>
      <c r="BC20" s="110" t="s">
        <v>806</v>
      </c>
      <c r="BD20" s="110" t="s">
        <v>2893</v>
      </c>
      <c r="BE20" s="110" t="s">
        <v>2463</v>
      </c>
      <c r="BF20" s="23">
        <v>8453</v>
      </c>
      <c r="BG20" s="100">
        <f t="shared" si="2"/>
        <v>11821.150793650795</v>
      </c>
      <c r="BH20" s="174">
        <v>3431.791666666667</v>
      </c>
      <c r="BI20" s="98">
        <f t="shared" si="0"/>
        <v>1143.9305555555557</v>
      </c>
      <c r="BJ20" s="98">
        <v>1143.9305555555557</v>
      </c>
      <c r="BK20" s="98">
        <v>1143.9305555555557</v>
      </c>
      <c r="BL20" s="174">
        <f t="shared" si="3"/>
        <v>3559.0734126984125</v>
      </c>
      <c r="BM20" s="98">
        <f t="shared" si="4"/>
        <v>3622.7142857142862</v>
      </c>
      <c r="BN20" s="98">
        <f t="shared" si="5"/>
        <v>1207.5714285714287</v>
      </c>
      <c r="BO20" s="174">
        <v>1143.9305555555557</v>
      </c>
      <c r="BP20" s="174">
        <v>1207.5714285714287</v>
      </c>
      <c r="BQ20" s="174">
        <v>1207.5714285714287</v>
      </c>
      <c r="BR20" s="174">
        <v>1207.5714285714287</v>
      </c>
      <c r="BS20" s="174">
        <v>1207.5714285714287</v>
      </c>
      <c r="BT20" s="174">
        <v>1207.5714285714287</v>
      </c>
      <c r="BU20" s="174">
        <v>1207.5714285714287</v>
      </c>
      <c r="BV20" s="145">
        <v>0</v>
      </c>
      <c r="BW20" s="145">
        <v>0</v>
      </c>
    </row>
    <row r="21" spans="1:75" ht="12.75">
      <c r="A21" s="97">
        <v>20</v>
      </c>
      <c r="B21" s="97">
        <v>97</v>
      </c>
      <c r="C21" s="97" t="s">
        <v>1805</v>
      </c>
      <c r="D21" s="97" t="s">
        <v>1051</v>
      </c>
      <c r="E21" s="97"/>
      <c r="F21" s="97"/>
      <c r="G21" s="185" t="s">
        <v>2106</v>
      </c>
      <c r="H21" s="185" t="s">
        <v>217</v>
      </c>
      <c r="I21" s="97"/>
      <c r="J21" s="185" t="s">
        <v>2106</v>
      </c>
      <c r="K21" s="185" t="s">
        <v>217</v>
      </c>
      <c r="L21" s="97"/>
      <c r="M21" s="97" t="s">
        <v>1653</v>
      </c>
      <c r="N21" s="97" t="s">
        <v>2563</v>
      </c>
      <c r="O21" s="156">
        <v>39205</v>
      </c>
      <c r="P21" s="156">
        <f t="shared" si="1"/>
        <v>39570</v>
      </c>
      <c r="Q21" s="97" t="s">
        <v>2608</v>
      </c>
      <c r="R21" s="104">
        <v>27</v>
      </c>
      <c r="S21" s="140" t="s">
        <v>2353</v>
      </c>
      <c r="T21" s="97">
        <v>0</v>
      </c>
      <c r="U21" s="97" t="s">
        <v>247</v>
      </c>
      <c r="V21" s="97"/>
      <c r="W21" s="97"/>
      <c r="X21" s="97"/>
      <c r="Y21" s="97"/>
      <c r="Z21" s="97"/>
      <c r="AA21" s="97"/>
      <c r="AB21" s="97" t="s">
        <v>2800</v>
      </c>
      <c r="AC21" s="110" t="s">
        <v>248</v>
      </c>
      <c r="AD21" s="97"/>
      <c r="AE21" s="108">
        <v>20689083</v>
      </c>
      <c r="AF21" s="108" t="s">
        <v>1654</v>
      </c>
      <c r="AG21" s="97" t="s">
        <v>251</v>
      </c>
      <c r="AH21" s="97" t="s">
        <v>2495</v>
      </c>
      <c r="AI21" s="97" t="s">
        <v>252</v>
      </c>
      <c r="AJ21" s="97" t="s">
        <v>1407</v>
      </c>
      <c r="AK21" s="185" t="s">
        <v>2106</v>
      </c>
      <c r="AL21" s="185" t="s">
        <v>217</v>
      </c>
      <c r="AM21" s="97" t="s">
        <v>2840</v>
      </c>
      <c r="AN21" s="110">
        <v>736736</v>
      </c>
      <c r="AO21" s="108" t="s">
        <v>249</v>
      </c>
      <c r="AP21" s="97"/>
      <c r="AQ21" s="97"/>
      <c r="AR21" s="97"/>
      <c r="AS21" s="97"/>
      <c r="AT21" s="97"/>
      <c r="AU21" s="143" t="s">
        <v>293</v>
      </c>
      <c r="AV21" s="110" t="s">
        <v>68</v>
      </c>
      <c r="AW21" s="110" t="s">
        <v>128</v>
      </c>
      <c r="AX21" s="108">
        <v>0</v>
      </c>
      <c r="AY21" s="110">
        <v>0</v>
      </c>
      <c r="AZ21" s="110">
        <v>0</v>
      </c>
      <c r="BA21" s="110">
        <v>0</v>
      </c>
      <c r="BB21" s="110">
        <v>0</v>
      </c>
      <c r="BC21" s="110">
        <v>0</v>
      </c>
      <c r="BD21" s="110">
        <v>0</v>
      </c>
      <c r="BE21" s="110">
        <v>6</v>
      </c>
      <c r="BF21" s="1">
        <v>8218</v>
      </c>
      <c r="BG21" s="100">
        <f t="shared" si="2"/>
        <v>12846.708333333332</v>
      </c>
      <c r="BH21" s="174">
        <v>4352.03125</v>
      </c>
      <c r="BI21" s="98">
        <f t="shared" si="0"/>
        <v>1450.6770833333333</v>
      </c>
      <c r="BJ21" s="98">
        <v>1450.6770833333333</v>
      </c>
      <c r="BK21" s="98">
        <v>1450.6770833333333</v>
      </c>
      <c r="BL21" s="174">
        <f t="shared" si="3"/>
        <v>3798.677083333333</v>
      </c>
      <c r="BM21" s="98">
        <f t="shared" si="4"/>
        <v>3522</v>
      </c>
      <c r="BN21" s="98">
        <f t="shared" si="5"/>
        <v>1174</v>
      </c>
      <c r="BO21" s="174">
        <v>1450.6770833333333</v>
      </c>
      <c r="BP21" s="174">
        <v>1174</v>
      </c>
      <c r="BQ21" s="174">
        <v>1174</v>
      </c>
      <c r="BR21" s="174">
        <v>1174</v>
      </c>
      <c r="BS21" s="174">
        <v>1174</v>
      </c>
      <c r="BT21" s="174">
        <v>1174</v>
      </c>
      <c r="BU21" s="174">
        <v>1174</v>
      </c>
      <c r="BV21" s="145">
        <v>0</v>
      </c>
      <c r="BW21" s="145">
        <v>0</v>
      </c>
    </row>
    <row r="22" spans="1:75" s="142" customFormat="1" ht="12.75">
      <c r="A22" s="97">
        <v>21</v>
      </c>
      <c r="B22" s="141">
        <v>157</v>
      </c>
      <c r="C22" s="141" t="s">
        <v>1805</v>
      </c>
      <c r="D22" s="97" t="s">
        <v>1051</v>
      </c>
      <c r="E22" s="141"/>
      <c r="F22" s="141"/>
      <c r="G22" s="185" t="s">
        <v>2107</v>
      </c>
      <c r="H22" s="185" t="s">
        <v>253</v>
      </c>
      <c r="I22" s="141"/>
      <c r="J22" s="185" t="s">
        <v>2107</v>
      </c>
      <c r="K22" s="185" t="s">
        <v>253</v>
      </c>
      <c r="L22" s="141"/>
      <c r="M22" s="141" t="s">
        <v>1655</v>
      </c>
      <c r="N22" s="141" t="s">
        <v>2069</v>
      </c>
      <c r="O22" s="157">
        <v>39069</v>
      </c>
      <c r="P22" s="157">
        <f t="shared" si="1"/>
        <v>39434</v>
      </c>
      <c r="Q22" s="141" t="s">
        <v>2070</v>
      </c>
      <c r="R22" s="141">
        <v>19</v>
      </c>
      <c r="S22" s="143" t="s">
        <v>1656</v>
      </c>
      <c r="T22" s="141">
        <v>0</v>
      </c>
      <c r="U22" s="141" t="s">
        <v>2071</v>
      </c>
      <c r="V22" s="141"/>
      <c r="W22" s="141"/>
      <c r="X22" s="141"/>
      <c r="Y22" s="141"/>
      <c r="Z22" s="141"/>
      <c r="AA22" s="141"/>
      <c r="AB22" s="141" t="s">
        <v>2800</v>
      </c>
      <c r="AC22" s="143">
        <v>723269608</v>
      </c>
      <c r="AD22" s="141"/>
      <c r="AE22" s="144">
        <v>19506840</v>
      </c>
      <c r="AF22" s="144" t="s">
        <v>809</v>
      </c>
      <c r="AG22" s="141" t="s">
        <v>2072</v>
      </c>
      <c r="AH22" s="141" t="s">
        <v>2073</v>
      </c>
      <c r="AI22" s="141" t="s">
        <v>2824</v>
      </c>
      <c r="AJ22" s="141" t="s">
        <v>1407</v>
      </c>
      <c r="AK22" s="185" t="s">
        <v>2107</v>
      </c>
      <c r="AL22" s="185" t="s">
        <v>253</v>
      </c>
      <c r="AM22" s="141" t="s">
        <v>935</v>
      </c>
      <c r="AN22" s="143">
        <v>665537</v>
      </c>
      <c r="AO22" s="144">
        <v>2701111151792</v>
      </c>
      <c r="AP22" s="141"/>
      <c r="AQ22" s="141"/>
      <c r="AR22" s="141"/>
      <c r="AS22" s="141"/>
      <c r="AT22" s="141"/>
      <c r="AU22" s="143" t="s">
        <v>2076</v>
      </c>
      <c r="AV22" s="110" t="s">
        <v>69</v>
      </c>
      <c r="AW22" s="110" t="s">
        <v>1657</v>
      </c>
      <c r="AX22" s="144">
        <v>0</v>
      </c>
      <c r="AY22" s="143">
        <v>0</v>
      </c>
      <c r="AZ22" s="143">
        <v>0</v>
      </c>
      <c r="BA22" s="143">
        <v>0</v>
      </c>
      <c r="BB22" s="143">
        <v>0</v>
      </c>
      <c r="BC22" s="143">
        <v>0</v>
      </c>
      <c r="BD22" s="143">
        <v>0</v>
      </c>
      <c r="BE22" s="143">
        <v>6</v>
      </c>
      <c r="BF22" s="1">
        <v>10566</v>
      </c>
      <c r="BG22" s="100">
        <f t="shared" si="2"/>
        <v>14776.543650793648</v>
      </c>
      <c r="BH22" s="174">
        <v>4289.979166666666</v>
      </c>
      <c r="BI22" s="98">
        <f t="shared" si="0"/>
        <v>1429.9930555555554</v>
      </c>
      <c r="BJ22" s="98">
        <v>1429.9930555555554</v>
      </c>
      <c r="BK22" s="98">
        <v>1429.9930555555554</v>
      </c>
      <c r="BL22" s="174">
        <f t="shared" si="3"/>
        <v>4448.850198412698</v>
      </c>
      <c r="BM22" s="98">
        <f t="shared" si="4"/>
        <v>4528.285714285714</v>
      </c>
      <c r="BN22" s="98">
        <f t="shared" si="5"/>
        <v>1509.4285714285713</v>
      </c>
      <c r="BO22" s="145">
        <v>1429.9930555555554</v>
      </c>
      <c r="BP22" s="145">
        <v>1509.4285714285713</v>
      </c>
      <c r="BQ22" s="145">
        <v>1509.4285714285713</v>
      </c>
      <c r="BR22" s="145">
        <v>1509.4285714285713</v>
      </c>
      <c r="BS22" s="145">
        <v>1509.4285714285713</v>
      </c>
      <c r="BT22" s="145">
        <v>1509.4285714285713</v>
      </c>
      <c r="BU22" s="145">
        <v>1509.4285714285713</v>
      </c>
      <c r="BV22" s="145">
        <v>0</v>
      </c>
      <c r="BW22" s="145">
        <v>0</v>
      </c>
    </row>
    <row r="23" spans="1:75" ht="12.75">
      <c r="A23" s="97">
        <v>22</v>
      </c>
      <c r="B23" s="97">
        <v>64</v>
      </c>
      <c r="C23" s="97" t="s">
        <v>1805</v>
      </c>
      <c r="D23" s="97" t="s">
        <v>1051</v>
      </c>
      <c r="E23" s="97"/>
      <c r="F23" s="97"/>
      <c r="G23" s="185" t="s">
        <v>2074</v>
      </c>
      <c r="H23" s="185" t="s">
        <v>2075</v>
      </c>
      <c r="I23" s="97"/>
      <c r="J23" s="185" t="s">
        <v>2074</v>
      </c>
      <c r="K23" s="185" t="s">
        <v>2075</v>
      </c>
      <c r="L23" s="97"/>
      <c r="M23" s="97" t="s">
        <v>1664</v>
      </c>
      <c r="N23" s="104" t="s">
        <v>1608</v>
      </c>
      <c r="O23" s="158">
        <v>39120</v>
      </c>
      <c r="P23" s="156">
        <f t="shared" si="1"/>
        <v>39485</v>
      </c>
      <c r="Q23" s="97" t="s">
        <v>2609</v>
      </c>
      <c r="R23" s="104">
        <v>4</v>
      </c>
      <c r="S23" s="140" t="s">
        <v>1409</v>
      </c>
      <c r="T23" s="97">
        <v>0</v>
      </c>
      <c r="U23" s="97" t="s">
        <v>2818</v>
      </c>
      <c r="V23" s="97" t="s">
        <v>346</v>
      </c>
      <c r="W23" s="97">
        <v>4</v>
      </c>
      <c r="X23" s="97"/>
      <c r="Y23" s="97"/>
      <c r="Z23" s="97"/>
      <c r="AA23" s="97"/>
      <c r="AB23" s="97" t="s">
        <v>2800</v>
      </c>
      <c r="AC23" s="110">
        <v>634193</v>
      </c>
      <c r="AD23" s="97"/>
      <c r="AE23" s="108">
        <v>20688649</v>
      </c>
      <c r="AF23" s="108" t="s">
        <v>1654</v>
      </c>
      <c r="AG23" s="97" t="s">
        <v>303</v>
      </c>
      <c r="AH23" s="97" t="s">
        <v>269</v>
      </c>
      <c r="AI23" s="97" t="s">
        <v>2824</v>
      </c>
      <c r="AJ23" s="97" t="s">
        <v>1407</v>
      </c>
      <c r="AK23" s="185" t="s">
        <v>2074</v>
      </c>
      <c r="AL23" s="185" t="s">
        <v>2075</v>
      </c>
      <c r="AM23" s="97" t="s">
        <v>2840</v>
      </c>
      <c r="AN23" s="110" t="s">
        <v>305</v>
      </c>
      <c r="AO23" s="108" t="s">
        <v>302</v>
      </c>
      <c r="AP23" s="97"/>
      <c r="AQ23" s="97"/>
      <c r="AR23" s="97"/>
      <c r="AS23" s="97"/>
      <c r="AT23" s="97"/>
      <c r="AU23" s="143" t="s">
        <v>1523</v>
      </c>
      <c r="AV23" s="110" t="s">
        <v>70</v>
      </c>
      <c r="AW23" s="110" t="s">
        <v>806</v>
      </c>
      <c r="AX23" s="108">
        <v>0</v>
      </c>
      <c r="AY23" s="110">
        <v>0</v>
      </c>
      <c r="AZ23" s="110">
        <v>0</v>
      </c>
      <c r="BA23" s="110">
        <v>0</v>
      </c>
      <c r="BB23" s="110">
        <v>0</v>
      </c>
      <c r="BC23" s="110">
        <v>0</v>
      </c>
      <c r="BD23" s="110">
        <v>0</v>
      </c>
      <c r="BE23" s="110">
        <v>6</v>
      </c>
      <c r="BF23" s="23">
        <v>8453</v>
      </c>
      <c r="BG23" s="100">
        <f t="shared" si="2"/>
        <v>11821.150793650795</v>
      </c>
      <c r="BH23" s="168">
        <v>3431.791666666667</v>
      </c>
      <c r="BI23" s="98">
        <f t="shared" si="0"/>
        <v>1143.9305555555557</v>
      </c>
      <c r="BJ23" s="98">
        <v>1143.9305555555557</v>
      </c>
      <c r="BK23" s="98">
        <v>1143.9305555555557</v>
      </c>
      <c r="BL23" s="174">
        <f t="shared" si="3"/>
        <v>3559.0734126984125</v>
      </c>
      <c r="BM23" s="98">
        <f t="shared" si="4"/>
        <v>3622.7142857142862</v>
      </c>
      <c r="BN23" s="98">
        <f t="shared" si="5"/>
        <v>1207.5714285714287</v>
      </c>
      <c r="BO23" s="174">
        <v>1143.9305555555557</v>
      </c>
      <c r="BP23" s="174">
        <v>1207.5714285714287</v>
      </c>
      <c r="BQ23" s="174">
        <v>1207.5714285714287</v>
      </c>
      <c r="BR23" s="174">
        <v>1207.5714285714287</v>
      </c>
      <c r="BS23" s="174">
        <v>1207.5714285714287</v>
      </c>
      <c r="BT23" s="174">
        <v>1207.5714285714287</v>
      </c>
      <c r="BU23" s="174">
        <v>1207.5714285714287</v>
      </c>
      <c r="BV23" s="145">
        <v>0</v>
      </c>
      <c r="BW23" s="145">
        <v>0</v>
      </c>
    </row>
    <row r="24" spans="1:75" s="139" customFormat="1" ht="12.75">
      <c r="A24" s="97">
        <v>23</v>
      </c>
      <c r="B24" s="104">
        <v>19</v>
      </c>
      <c r="C24" s="104" t="s">
        <v>1805</v>
      </c>
      <c r="D24" s="97" t="s">
        <v>1051</v>
      </c>
      <c r="E24" s="104"/>
      <c r="F24" s="104"/>
      <c r="G24" s="185" t="s">
        <v>2108</v>
      </c>
      <c r="H24" s="185" t="s">
        <v>304</v>
      </c>
      <c r="I24" s="104"/>
      <c r="J24" s="185" t="s">
        <v>2108</v>
      </c>
      <c r="K24" s="185" t="s">
        <v>304</v>
      </c>
      <c r="L24" s="104"/>
      <c r="M24" s="104" t="s">
        <v>1658</v>
      </c>
      <c r="N24" s="104" t="s">
        <v>1802</v>
      </c>
      <c r="O24" s="158">
        <v>39328</v>
      </c>
      <c r="P24" s="158">
        <f t="shared" si="1"/>
        <v>39693</v>
      </c>
      <c r="Q24" s="104" t="s">
        <v>1054</v>
      </c>
      <c r="R24" s="104">
        <v>22</v>
      </c>
      <c r="S24" s="140" t="s">
        <v>2887</v>
      </c>
      <c r="T24" s="104">
        <v>1</v>
      </c>
      <c r="U24" s="104" t="s">
        <v>2818</v>
      </c>
      <c r="V24" s="104" t="s">
        <v>346</v>
      </c>
      <c r="W24" s="104">
        <v>1</v>
      </c>
      <c r="X24" s="104"/>
      <c r="Y24" s="104"/>
      <c r="Z24" s="104"/>
      <c r="AA24" s="104"/>
      <c r="AB24" s="104" t="s">
        <v>2800</v>
      </c>
      <c r="AC24" s="140" t="s">
        <v>161</v>
      </c>
      <c r="AD24" s="140"/>
      <c r="AE24" s="123">
        <v>19870786</v>
      </c>
      <c r="AF24" s="123" t="s">
        <v>1659</v>
      </c>
      <c r="AG24" s="104" t="s">
        <v>310</v>
      </c>
      <c r="AH24" s="104" t="s">
        <v>2823</v>
      </c>
      <c r="AI24" s="104" t="s">
        <v>2824</v>
      </c>
      <c r="AJ24" s="104" t="s">
        <v>1407</v>
      </c>
      <c r="AK24" s="185" t="s">
        <v>2108</v>
      </c>
      <c r="AL24" s="185" t="s">
        <v>304</v>
      </c>
      <c r="AM24" s="104" t="s">
        <v>2826</v>
      </c>
      <c r="AN24" s="140">
        <v>662754</v>
      </c>
      <c r="AO24" s="123" t="s">
        <v>309</v>
      </c>
      <c r="AP24" s="104"/>
      <c r="AQ24" s="104"/>
      <c r="AR24" s="104"/>
      <c r="AS24" s="104"/>
      <c r="AT24" s="104"/>
      <c r="AU24" s="143" t="s">
        <v>2051</v>
      </c>
      <c r="AV24" s="110" t="s">
        <v>71</v>
      </c>
      <c r="AW24" s="110" t="s">
        <v>1660</v>
      </c>
      <c r="AX24" s="123">
        <v>2770323151789</v>
      </c>
      <c r="AY24" s="140" t="s">
        <v>801</v>
      </c>
      <c r="AZ24" s="140">
        <v>2468</v>
      </c>
      <c r="BA24" s="140" t="s">
        <v>1661</v>
      </c>
      <c r="BB24" s="140">
        <v>315082</v>
      </c>
      <c r="BC24" s="140" t="s">
        <v>1663</v>
      </c>
      <c r="BD24" s="140" t="s">
        <v>1662</v>
      </c>
      <c r="BE24" s="140" t="s">
        <v>2463</v>
      </c>
      <c r="BF24" s="1">
        <v>7044</v>
      </c>
      <c r="BG24" s="100">
        <f t="shared" si="2"/>
        <v>11011.464285714286</v>
      </c>
      <c r="BH24" s="174">
        <v>3730.3125</v>
      </c>
      <c r="BI24" s="98">
        <f t="shared" si="0"/>
        <v>1243.4375</v>
      </c>
      <c r="BJ24" s="98">
        <v>1243.4375</v>
      </c>
      <c r="BK24" s="98">
        <v>1243.4375</v>
      </c>
      <c r="BL24" s="174">
        <f t="shared" si="3"/>
        <v>3256.0089285714284</v>
      </c>
      <c r="BM24" s="98">
        <f t="shared" si="4"/>
        <v>3018.857142857143</v>
      </c>
      <c r="BN24" s="98">
        <f t="shared" si="5"/>
        <v>1006.2857142857143</v>
      </c>
      <c r="BO24" s="168">
        <v>1243.4375</v>
      </c>
      <c r="BP24" s="168">
        <v>1006.2857142857143</v>
      </c>
      <c r="BQ24" s="168">
        <v>1006.2857142857143</v>
      </c>
      <c r="BR24" s="168">
        <v>1006.2857142857143</v>
      </c>
      <c r="BS24" s="168">
        <v>1006.2857142857143</v>
      </c>
      <c r="BT24" s="168">
        <v>1006.2857142857143</v>
      </c>
      <c r="BU24" s="168">
        <v>1006.2857142857143</v>
      </c>
      <c r="BV24" s="145">
        <v>0</v>
      </c>
      <c r="BW24" s="145">
        <v>0</v>
      </c>
    </row>
    <row r="25" spans="1:75" ht="12.75">
      <c r="A25" s="97">
        <v>24</v>
      </c>
      <c r="B25" s="97">
        <v>134</v>
      </c>
      <c r="C25" s="97" t="s">
        <v>1805</v>
      </c>
      <c r="D25" s="97" t="s">
        <v>1051</v>
      </c>
      <c r="E25" s="97"/>
      <c r="F25" s="97"/>
      <c r="G25" s="185" t="s">
        <v>2109</v>
      </c>
      <c r="H25" s="185" t="s">
        <v>312</v>
      </c>
      <c r="I25" s="97"/>
      <c r="J25" s="185" t="s">
        <v>2109</v>
      </c>
      <c r="K25" s="185" t="s">
        <v>312</v>
      </c>
      <c r="L25" s="97"/>
      <c r="M25" s="97" t="s">
        <v>314</v>
      </c>
      <c r="N25" s="104" t="s">
        <v>1665</v>
      </c>
      <c r="O25" s="158">
        <v>39283</v>
      </c>
      <c r="P25" s="156">
        <f t="shared" si="1"/>
        <v>39648</v>
      </c>
      <c r="Q25" s="97" t="s">
        <v>2610</v>
      </c>
      <c r="R25" s="106"/>
      <c r="S25" s="133"/>
      <c r="T25" s="97">
        <v>0</v>
      </c>
      <c r="U25" s="97" t="s">
        <v>315</v>
      </c>
      <c r="V25" s="97"/>
      <c r="W25" s="97"/>
      <c r="X25" s="97"/>
      <c r="Y25" s="97"/>
      <c r="Z25" s="97"/>
      <c r="AA25" s="97"/>
      <c r="AB25" s="97" t="s">
        <v>2800</v>
      </c>
      <c r="AC25" s="110" t="s">
        <v>316</v>
      </c>
      <c r="AD25" s="97"/>
      <c r="AE25" s="108">
        <v>19496461</v>
      </c>
      <c r="AF25" s="108" t="s">
        <v>809</v>
      </c>
      <c r="AG25" s="97" t="s">
        <v>318</v>
      </c>
      <c r="AH25" s="97" t="s">
        <v>2899</v>
      </c>
      <c r="AI25" s="97" t="s">
        <v>2824</v>
      </c>
      <c r="AJ25" s="97" t="s">
        <v>1407</v>
      </c>
      <c r="AK25" s="185" t="s">
        <v>2109</v>
      </c>
      <c r="AL25" s="185" t="s">
        <v>312</v>
      </c>
      <c r="AM25" s="97" t="s">
        <v>935</v>
      </c>
      <c r="AN25" s="110" t="s">
        <v>344</v>
      </c>
      <c r="AO25" s="108" t="s">
        <v>317</v>
      </c>
      <c r="AP25" s="97"/>
      <c r="AQ25" s="97"/>
      <c r="AR25" s="97"/>
      <c r="AS25" s="97"/>
      <c r="AT25" s="97"/>
      <c r="AU25" s="143" t="s">
        <v>172</v>
      </c>
      <c r="AV25" s="110" t="s">
        <v>72</v>
      </c>
      <c r="AW25" s="110" t="s">
        <v>134</v>
      </c>
      <c r="AX25" s="108">
        <v>0</v>
      </c>
      <c r="AY25" s="110">
        <v>0</v>
      </c>
      <c r="AZ25" s="110">
        <v>0</v>
      </c>
      <c r="BA25" s="110">
        <v>0</v>
      </c>
      <c r="BB25" s="110">
        <v>0</v>
      </c>
      <c r="BC25" s="110">
        <v>0</v>
      </c>
      <c r="BD25" s="110">
        <v>0</v>
      </c>
      <c r="BE25" s="110" t="s">
        <v>2463</v>
      </c>
      <c r="BF25" s="1">
        <v>9861</v>
      </c>
      <c r="BG25" s="100">
        <f t="shared" si="2"/>
        <v>15415.535714285716</v>
      </c>
      <c r="BH25" s="168">
        <v>5222.4375</v>
      </c>
      <c r="BI25" s="98">
        <f t="shared" si="0"/>
        <v>1740.8125</v>
      </c>
      <c r="BJ25" s="98">
        <v>1740.8125</v>
      </c>
      <c r="BK25" s="98">
        <v>1740.8125</v>
      </c>
      <c r="BL25" s="174">
        <f t="shared" si="3"/>
        <v>4558.241071428572</v>
      </c>
      <c r="BM25" s="98">
        <f t="shared" si="4"/>
        <v>4226.142857142857</v>
      </c>
      <c r="BN25" s="98">
        <f t="shared" si="5"/>
        <v>1408.7142857142858</v>
      </c>
      <c r="BO25" s="174">
        <v>1740.8125</v>
      </c>
      <c r="BP25" s="174">
        <v>1408.7142857142858</v>
      </c>
      <c r="BQ25" s="174">
        <v>1408.7142857142858</v>
      </c>
      <c r="BR25" s="174">
        <v>1408.7142857142858</v>
      </c>
      <c r="BS25" s="174">
        <v>1408.7142857142858</v>
      </c>
      <c r="BT25" s="174">
        <v>1408.7142857142858</v>
      </c>
      <c r="BU25" s="174">
        <v>1408.7142857142858</v>
      </c>
      <c r="BV25" s="145">
        <v>0</v>
      </c>
      <c r="BW25" s="145">
        <v>0</v>
      </c>
    </row>
    <row r="26" spans="1:75" ht="12.75">
      <c r="A26" s="97">
        <v>25</v>
      </c>
      <c r="B26" s="97">
        <v>62</v>
      </c>
      <c r="C26" s="97" t="s">
        <v>1805</v>
      </c>
      <c r="D26" s="97" t="s">
        <v>1051</v>
      </c>
      <c r="E26" s="97"/>
      <c r="F26" s="97"/>
      <c r="G26" s="185" t="s">
        <v>1906</v>
      </c>
      <c r="H26" s="185" t="s">
        <v>270</v>
      </c>
      <c r="I26" s="97"/>
      <c r="J26" s="185" t="s">
        <v>1906</v>
      </c>
      <c r="K26" s="185" t="s">
        <v>270</v>
      </c>
      <c r="L26" s="97"/>
      <c r="M26" s="97" t="s">
        <v>1666</v>
      </c>
      <c r="N26" s="97" t="s">
        <v>1681</v>
      </c>
      <c r="O26" s="156">
        <v>39120</v>
      </c>
      <c r="P26" s="156">
        <f t="shared" si="1"/>
        <v>39485</v>
      </c>
      <c r="Q26" s="97" t="s">
        <v>2611</v>
      </c>
      <c r="R26" s="97">
        <v>49</v>
      </c>
      <c r="S26" s="110" t="s">
        <v>1089</v>
      </c>
      <c r="T26" s="97">
        <v>1</v>
      </c>
      <c r="U26" s="97" t="s">
        <v>2818</v>
      </c>
      <c r="V26" s="97" t="s">
        <v>346</v>
      </c>
      <c r="W26" s="97">
        <v>4</v>
      </c>
      <c r="X26" s="97"/>
      <c r="Y26" s="97"/>
      <c r="Z26" s="97"/>
      <c r="AA26" s="97"/>
      <c r="AB26" s="97" t="s">
        <v>2800</v>
      </c>
      <c r="AC26" s="110" t="s">
        <v>1568</v>
      </c>
      <c r="AD26" s="97"/>
      <c r="AE26" s="108">
        <v>20801100</v>
      </c>
      <c r="AF26" s="108" t="s">
        <v>2887</v>
      </c>
      <c r="AG26" s="97" t="s">
        <v>348</v>
      </c>
      <c r="AH26" s="97" t="s">
        <v>2899</v>
      </c>
      <c r="AI26" s="97" t="s">
        <v>2824</v>
      </c>
      <c r="AJ26" s="97" t="s">
        <v>1407</v>
      </c>
      <c r="AK26" s="185" t="s">
        <v>1906</v>
      </c>
      <c r="AL26" s="185" t="s">
        <v>270</v>
      </c>
      <c r="AM26" s="97" t="s">
        <v>2840</v>
      </c>
      <c r="AN26" s="110">
        <v>665504</v>
      </c>
      <c r="AO26" s="108" t="s">
        <v>347</v>
      </c>
      <c r="AP26" s="97"/>
      <c r="AQ26" s="97"/>
      <c r="AR26" s="97"/>
      <c r="AS26" s="97"/>
      <c r="AT26" s="97"/>
      <c r="AU26" s="143" t="s">
        <v>288</v>
      </c>
      <c r="AV26" s="110">
        <v>60635</v>
      </c>
      <c r="AW26" s="110" t="s">
        <v>1667</v>
      </c>
      <c r="AX26" s="108">
        <v>2810406152578</v>
      </c>
      <c r="AY26" s="110" t="s">
        <v>801</v>
      </c>
      <c r="AZ26" s="133"/>
      <c r="BA26" s="133"/>
      <c r="BB26" s="110">
        <v>60636</v>
      </c>
      <c r="BC26" s="110" t="s">
        <v>1667</v>
      </c>
      <c r="BD26" s="110" t="s">
        <v>1668</v>
      </c>
      <c r="BE26" s="110" t="s">
        <v>2463</v>
      </c>
      <c r="BF26" s="1">
        <v>8218</v>
      </c>
      <c r="BG26" s="100">
        <f t="shared" si="2"/>
        <v>12846.708333333332</v>
      </c>
      <c r="BH26" s="174">
        <v>4352.03125</v>
      </c>
      <c r="BI26" s="98">
        <f t="shared" si="0"/>
        <v>1450.6770833333333</v>
      </c>
      <c r="BJ26" s="98">
        <v>1450.6770833333333</v>
      </c>
      <c r="BK26" s="98">
        <v>1450.6770833333333</v>
      </c>
      <c r="BL26" s="174">
        <f t="shared" si="3"/>
        <v>3798.677083333333</v>
      </c>
      <c r="BM26" s="98">
        <f t="shared" si="4"/>
        <v>3522</v>
      </c>
      <c r="BN26" s="98">
        <f t="shared" si="5"/>
        <v>1174</v>
      </c>
      <c r="BO26" s="174">
        <v>1450.6770833333333</v>
      </c>
      <c r="BP26" s="174">
        <v>1174</v>
      </c>
      <c r="BQ26" s="174">
        <v>1174</v>
      </c>
      <c r="BR26" s="174">
        <v>1174</v>
      </c>
      <c r="BS26" s="174">
        <v>1174</v>
      </c>
      <c r="BT26" s="174">
        <v>1174</v>
      </c>
      <c r="BU26" s="174">
        <v>1174</v>
      </c>
      <c r="BV26" s="145">
        <v>0</v>
      </c>
      <c r="BW26" s="145">
        <v>0</v>
      </c>
    </row>
    <row r="27" spans="1:75" s="142" customFormat="1" ht="12.75">
      <c r="A27" s="97">
        <v>26</v>
      </c>
      <c r="B27" s="141">
        <v>156</v>
      </c>
      <c r="C27" s="141" t="s">
        <v>1805</v>
      </c>
      <c r="D27" s="141" t="s">
        <v>1051</v>
      </c>
      <c r="E27" s="141"/>
      <c r="F27" s="141"/>
      <c r="G27" s="185" t="s">
        <v>1095</v>
      </c>
      <c r="H27" s="185" t="s">
        <v>217</v>
      </c>
      <c r="I27" s="141"/>
      <c r="J27" s="185" t="s">
        <v>1095</v>
      </c>
      <c r="K27" s="185" t="s">
        <v>217</v>
      </c>
      <c r="L27" s="141"/>
      <c r="M27" s="141" t="s">
        <v>1052</v>
      </c>
      <c r="N27" s="141" t="s">
        <v>1053</v>
      </c>
      <c r="O27" s="157">
        <v>39370</v>
      </c>
      <c r="P27" s="157">
        <f t="shared" si="1"/>
        <v>39735</v>
      </c>
      <c r="Q27" s="141" t="s">
        <v>1055</v>
      </c>
      <c r="R27" s="141">
        <v>2</v>
      </c>
      <c r="S27" s="143" t="s">
        <v>470</v>
      </c>
      <c r="T27" s="141">
        <v>0</v>
      </c>
      <c r="U27" s="141" t="s">
        <v>1056</v>
      </c>
      <c r="V27" s="141"/>
      <c r="W27" s="141"/>
      <c r="X27" s="141"/>
      <c r="Y27" s="141"/>
      <c r="Z27" s="141"/>
      <c r="AA27" s="141"/>
      <c r="AB27" s="141" t="s">
        <v>2800</v>
      </c>
      <c r="AC27" s="143">
        <v>745389140</v>
      </c>
      <c r="AD27" s="141"/>
      <c r="AE27" s="144">
        <v>21264323</v>
      </c>
      <c r="AF27" s="144" t="s">
        <v>471</v>
      </c>
      <c r="AG27" s="141" t="s">
        <v>1057</v>
      </c>
      <c r="AH27" s="141" t="s">
        <v>2844</v>
      </c>
      <c r="AI27" s="141" t="s">
        <v>20</v>
      </c>
      <c r="AJ27" s="141" t="s">
        <v>1407</v>
      </c>
      <c r="AK27" s="185" t="s">
        <v>1095</v>
      </c>
      <c r="AL27" s="185" t="s">
        <v>217</v>
      </c>
      <c r="AM27" s="141" t="s">
        <v>2840</v>
      </c>
      <c r="AN27" s="143">
        <v>929816</v>
      </c>
      <c r="AO27" s="144">
        <v>2691117063004</v>
      </c>
      <c r="AP27" s="141"/>
      <c r="AQ27" s="141"/>
      <c r="AR27" s="141"/>
      <c r="AS27" s="141"/>
      <c r="AT27" s="141"/>
      <c r="AU27" s="143" t="s">
        <v>1059</v>
      </c>
      <c r="AV27" s="143" t="s">
        <v>73</v>
      </c>
      <c r="AW27" s="143" t="s">
        <v>1660</v>
      </c>
      <c r="AX27" s="144">
        <v>0</v>
      </c>
      <c r="AY27" s="143">
        <v>0</v>
      </c>
      <c r="AZ27" s="143">
        <v>0</v>
      </c>
      <c r="BA27" s="143">
        <v>0</v>
      </c>
      <c r="BB27" s="143">
        <v>0</v>
      </c>
      <c r="BC27" s="143">
        <v>0</v>
      </c>
      <c r="BD27" s="143">
        <v>0</v>
      </c>
      <c r="BE27" s="143">
        <v>6</v>
      </c>
      <c r="BF27" s="1">
        <v>10566</v>
      </c>
      <c r="BG27" s="100">
        <f t="shared" si="2"/>
        <v>14776.543650793648</v>
      </c>
      <c r="BH27" s="174">
        <v>4289.979166666666</v>
      </c>
      <c r="BI27" s="98">
        <f t="shared" si="0"/>
        <v>1429.9930555555554</v>
      </c>
      <c r="BJ27" s="98">
        <v>1429.9930555555554</v>
      </c>
      <c r="BK27" s="98">
        <v>1429.9930555555554</v>
      </c>
      <c r="BL27" s="174">
        <f t="shared" si="3"/>
        <v>4448.850198412698</v>
      </c>
      <c r="BM27" s="98">
        <f t="shared" si="4"/>
        <v>4528.285714285714</v>
      </c>
      <c r="BN27" s="98">
        <f t="shared" si="5"/>
        <v>1509.4285714285713</v>
      </c>
      <c r="BO27" s="145">
        <v>1429.9930555555554</v>
      </c>
      <c r="BP27" s="145">
        <v>1509.4285714285713</v>
      </c>
      <c r="BQ27" s="145">
        <v>1509.4285714285713</v>
      </c>
      <c r="BR27" s="145">
        <v>1509.4285714285713</v>
      </c>
      <c r="BS27" s="145">
        <v>1509.4285714285713</v>
      </c>
      <c r="BT27" s="145">
        <v>1509.4285714285713</v>
      </c>
      <c r="BU27" s="145">
        <v>1509.4285714285713</v>
      </c>
      <c r="BV27" s="145">
        <v>0</v>
      </c>
      <c r="BW27" s="145">
        <v>0</v>
      </c>
    </row>
    <row r="28" spans="1:75" ht="12.75">
      <c r="A28" s="97">
        <v>27</v>
      </c>
      <c r="B28" s="97">
        <v>109</v>
      </c>
      <c r="C28" s="97" t="s">
        <v>1805</v>
      </c>
      <c r="D28" s="97" t="s">
        <v>1051</v>
      </c>
      <c r="E28" s="97"/>
      <c r="F28" s="97"/>
      <c r="G28" s="185" t="s">
        <v>1058</v>
      </c>
      <c r="H28" s="185" t="s">
        <v>749</v>
      </c>
      <c r="I28" s="97"/>
      <c r="J28" s="185" t="s">
        <v>1058</v>
      </c>
      <c r="K28" s="185" t="s">
        <v>749</v>
      </c>
      <c r="L28" s="97"/>
      <c r="M28" s="97" t="s">
        <v>350</v>
      </c>
      <c r="N28" s="104" t="s">
        <v>1794</v>
      </c>
      <c r="O28" s="158">
        <v>39259</v>
      </c>
      <c r="P28" s="158">
        <f t="shared" si="1"/>
        <v>39624</v>
      </c>
      <c r="Q28" s="97" t="s">
        <v>2612</v>
      </c>
      <c r="R28" s="154"/>
      <c r="S28" s="133"/>
      <c r="T28" s="97">
        <v>0</v>
      </c>
      <c r="U28" s="97" t="s">
        <v>2818</v>
      </c>
      <c r="V28" s="97" t="s">
        <v>2819</v>
      </c>
      <c r="W28" s="97">
        <v>195</v>
      </c>
      <c r="X28" s="97"/>
      <c r="Y28" s="97"/>
      <c r="Z28" s="97"/>
      <c r="AA28" s="97"/>
      <c r="AB28" s="97" t="s">
        <v>2800</v>
      </c>
      <c r="AC28" s="110" t="s">
        <v>352</v>
      </c>
      <c r="AD28" s="97"/>
      <c r="AE28" s="108">
        <v>20102277</v>
      </c>
      <c r="AF28" s="108" t="s">
        <v>809</v>
      </c>
      <c r="AG28" s="97" t="s">
        <v>354</v>
      </c>
      <c r="AH28" s="97" t="s">
        <v>357</v>
      </c>
      <c r="AI28" s="97" t="s">
        <v>2824</v>
      </c>
      <c r="AJ28" s="97" t="s">
        <v>1407</v>
      </c>
      <c r="AK28" s="185" t="s">
        <v>1058</v>
      </c>
      <c r="AL28" s="185" t="s">
        <v>749</v>
      </c>
      <c r="AM28" s="97" t="s">
        <v>935</v>
      </c>
      <c r="AN28" s="110">
        <v>666322</v>
      </c>
      <c r="AO28" s="108" t="s">
        <v>353</v>
      </c>
      <c r="AP28" s="97"/>
      <c r="AQ28" s="97"/>
      <c r="AR28" s="97"/>
      <c r="AS28" s="97"/>
      <c r="AT28" s="97"/>
      <c r="AU28" s="143" t="s">
        <v>2286</v>
      </c>
      <c r="AV28" s="110" t="s">
        <v>473</v>
      </c>
      <c r="AW28" s="110" t="s">
        <v>472</v>
      </c>
      <c r="AX28" s="108">
        <v>0</v>
      </c>
      <c r="AY28" s="110">
        <v>0</v>
      </c>
      <c r="AZ28" s="110">
        <v>0</v>
      </c>
      <c r="BA28" s="110">
        <v>0</v>
      </c>
      <c r="BB28" s="110">
        <v>0</v>
      </c>
      <c r="BC28" s="110">
        <v>0</v>
      </c>
      <c r="BD28" s="110">
        <v>0</v>
      </c>
      <c r="BE28" s="110">
        <v>6</v>
      </c>
      <c r="BF28" s="1">
        <v>8453</v>
      </c>
      <c r="BG28" s="100">
        <f t="shared" si="2"/>
        <v>7245.428571428572</v>
      </c>
      <c r="BH28" s="168">
        <v>0</v>
      </c>
      <c r="BI28" s="98">
        <f t="shared" si="0"/>
        <v>0</v>
      </c>
      <c r="BJ28" s="98">
        <v>0</v>
      </c>
      <c r="BK28" s="98">
        <v>0</v>
      </c>
      <c r="BL28" s="174">
        <f t="shared" si="3"/>
        <v>2415.1428571428573</v>
      </c>
      <c r="BM28" s="98">
        <f t="shared" si="4"/>
        <v>3622.7142857142862</v>
      </c>
      <c r="BN28" s="98">
        <f t="shared" si="5"/>
        <v>1207.5714285714287</v>
      </c>
      <c r="BO28" s="174">
        <v>0</v>
      </c>
      <c r="BP28" s="174">
        <v>1207.5714285714287</v>
      </c>
      <c r="BQ28" s="174">
        <v>1207.5714285714287</v>
      </c>
      <c r="BR28" s="174">
        <v>1207.5714285714287</v>
      </c>
      <c r="BS28" s="174">
        <v>1207.5714285714287</v>
      </c>
      <c r="BT28" s="174">
        <v>1207.5714285714287</v>
      </c>
      <c r="BU28" s="174">
        <v>1207.5714285714287</v>
      </c>
      <c r="BV28" s="145">
        <v>0</v>
      </c>
      <c r="BW28" s="145">
        <v>0</v>
      </c>
    </row>
    <row r="29" spans="1:75" ht="12.75">
      <c r="A29" s="97">
        <v>28</v>
      </c>
      <c r="B29" s="97">
        <v>76</v>
      </c>
      <c r="C29" s="97" t="s">
        <v>1805</v>
      </c>
      <c r="D29" s="97" t="s">
        <v>1051</v>
      </c>
      <c r="E29" s="97"/>
      <c r="F29" s="97"/>
      <c r="G29" s="185" t="s">
        <v>2111</v>
      </c>
      <c r="H29" s="185" t="s">
        <v>253</v>
      </c>
      <c r="I29" s="97"/>
      <c r="J29" s="185" t="s">
        <v>2111</v>
      </c>
      <c r="K29" s="185" t="s">
        <v>253</v>
      </c>
      <c r="L29" s="97"/>
      <c r="M29" s="97" t="s">
        <v>474</v>
      </c>
      <c r="N29" s="104" t="s">
        <v>1609</v>
      </c>
      <c r="O29" s="158">
        <v>39079</v>
      </c>
      <c r="P29" s="156">
        <f t="shared" si="1"/>
        <v>39444</v>
      </c>
      <c r="Q29" s="97" t="s">
        <v>2613</v>
      </c>
      <c r="R29" s="106">
        <v>4493</v>
      </c>
      <c r="S29" s="133" t="s">
        <v>479</v>
      </c>
      <c r="T29" s="97">
        <v>1</v>
      </c>
      <c r="U29" s="97" t="s">
        <v>361</v>
      </c>
      <c r="V29" s="97"/>
      <c r="W29" s="97"/>
      <c r="X29" s="97"/>
      <c r="Y29" s="97"/>
      <c r="Z29" s="97"/>
      <c r="AA29" s="97"/>
      <c r="AB29" s="97" t="s">
        <v>2800</v>
      </c>
      <c r="AC29" s="110" t="s">
        <v>363</v>
      </c>
      <c r="AD29" s="97"/>
      <c r="AE29" s="108">
        <v>20102331</v>
      </c>
      <c r="AF29" s="108" t="s">
        <v>809</v>
      </c>
      <c r="AG29" s="97" t="s">
        <v>365</v>
      </c>
      <c r="AH29" s="97" t="s">
        <v>357</v>
      </c>
      <c r="AI29" s="97" t="s">
        <v>2824</v>
      </c>
      <c r="AJ29" s="97" t="s">
        <v>1407</v>
      </c>
      <c r="AK29" s="185" t="s">
        <v>2111</v>
      </c>
      <c r="AL29" s="185" t="s">
        <v>253</v>
      </c>
      <c r="AM29" s="97" t="s">
        <v>935</v>
      </c>
      <c r="AN29" s="110">
        <v>666242</v>
      </c>
      <c r="AO29" s="108" t="s">
        <v>364</v>
      </c>
      <c r="AP29" s="97"/>
      <c r="AQ29" s="97"/>
      <c r="AR29" s="97"/>
      <c r="AS29" s="97"/>
      <c r="AT29" s="97"/>
      <c r="AU29" s="143" t="s">
        <v>2287</v>
      </c>
      <c r="AV29" s="110" t="s">
        <v>477</v>
      </c>
      <c r="AW29" s="110" t="s">
        <v>472</v>
      </c>
      <c r="AX29" s="108">
        <v>2551127150029</v>
      </c>
      <c r="AY29" s="110" t="s">
        <v>801</v>
      </c>
      <c r="AZ29" s="110">
        <v>645</v>
      </c>
      <c r="BA29" s="110" t="s">
        <v>476</v>
      </c>
      <c r="BB29" s="110" t="s">
        <v>475</v>
      </c>
      <c r="BC29" s="110" t="s">
        <v>478</v>
      </c>
      <c r="BD29" s="110" t="s">
        <v>480</v>
      </c>
      <c r="BE29" s="110" t="s">
        <v>2463</v>
      </c>
      <c r="BF29" s="1">
        <v>5635</v>
      </c>
      <c r="BG29" s="100">
        <f t="shared" si="2"/>
        <v>8809</v>
      </c>
      <c r="BH29" s="58">
        <v>2984.25</v>
      </c>
      <c r="BI29" s="98">
        <f t="shared" si="0"/>
        <v>994.75</v>
      </c>
      <c r="BJ29" s="98">
        <v>994.75</v>
      </c>
      <c r="BK29" s="98">
        <v>994.75</v>
      </c>
      <c r="BL29" s="174">
        <f t="shared" si="3"/>
        <v>2604.75</v>
      </c>
      <c r="BM29" s="98">
        <f t="shared" si="4"/>
        <v>2415</v>
      </c>
      <c r="BN29" s="98">
        <f t="shared" si="5"/>
        <v>805</v>
      </c>
      <c r="BO29" s="174">
        <v>994.75</v>
      </c>
      <c r="BP29" s="174">
        <v>805</v>
      </c>
      <c r="BQ29" s="174">
        <v>805</v>
      </c>
      <c r="BR29" s="174">
        <v>805</v>
      </c>
      <c r="BS29" s="174">
        <v>805</v>
      </c>
      <c r="BT29" s="174">
        <v>805</v>
      </c>
      <c r="BU29" s="174">
        <v>805</v>
      </c>
      <c r="BV29" s="145">
        <v>0</v>
      </c>
      <c r="BW29" s="145">
        <v>0</v>
      </c>
    </row>
    <row r="30" spans="1:75" ht="12.75">
      <c r="A30" s="97">
        <v>29</v>
      </c>
      <c r="B30" s="97">
        <v>116</v>
      </c>
      <c r="C30" s="97" t="s">
        <v>1805</v>
      </c>
      <c r="D30" s="97" t="s">
        <v>1051</v>
      </c>
      <c r="E30" s="97"/>
      <c r="F30" s="97"/>
      <c r="G30" s="185" t="s">
        <v>2112</v>
      </c>
      <c r="H30" s="185" t="s">
        <v>366</v>
      </c>
      <c r="I30" s="97"/>
      <c r="J30" s="185" t="s">
        <v>2112</v>
      </c>
      <c r="K30" s="185" t="s">
        <v>366</v>
      </c>
      <c r="L30" s="97"/>
      <c r="M30" s="97" t="s">
        <v>368</v>
      </c>
      <c r="N30" s="104" t="s">
        <v>481</v>
      </c>
      <c r="O30" s="158">
        <v>39141</v>
      </c>
      <c r="P30" s="158">
        <f t="shared" si="1"/>
        <v>39506</v>
      </c>
      <c r="Q30" s="97" t="s">
        <v>2614</v>
      </c>
      <c r="R30" s="97">
        <v>54</v>
      </c>
      <c r="S30" s="110" t="s">
        <v>482</v>
      </c>
      <c r="T30" s="97">
        <v>0</v>
      </c>
      <c r="U30" s="97" t="s">
        <v>369</v>
      </c>
      <c r="V30" s="97"/>
      <c r="W30" s="97"/>
      <c r="X30" s="97"/>
      <c r="Y30" s="97"/>
      <c r="Z30" s="97"/>
      <c r="AA30" s="97"/>
      <c r="AB30" s="97" t="s">
        <v>2800</v>
      </c>
      <c r="AC30" s="110" t="s">
        <v>370</v>
      </c>
      <c r="AD30" s="97"/>
      <c r="AE30" s="108">
        <v>20629111</v>
      </c>
      <c r="AF30" s="108" t="s">
        <v>1133</v>
      </c>
      <c r="AG30" s="97" t="s">
        <v>372</v>
      </c>
      <c r="AH30" s="97" t="s">
        <v>375</v>
      </c>
      <c r="AI30" s="97" t="s">
        <v>376</v>
      </c>
      <c r="AJ30" s="97" t="s">
        <v>1407</v>
      </c>
      <c r="AK30" s="185" t="s">
        <v>2112</v>
      </c>
      <c r="AL30" s="185" t="s">
        <v>366</v>
      </c>
      <c r="AM30" s="97" t="s">
        <v>2840</v>
      </c>
      <c r="AN30" s="110">
        <v>936674</v>
      </c>
      <c r="AO30" s="108">
        <v>1700826400011</v>
      </c>
      <c r="AP30" s="97"/>
      <c r="AQ30" s="97"/>
      <c r="AR30" s="97"/>
      <c r="AS30" s="97"/>
      <c r="AT30" s="97"/>
      <c r="AU30" s="143" t="s">
        <v>294</v>
      </c>
      <c r="AV30" s="110" t="s">
        <v>74</v>
      </c>
      <c r="AW30" s="110" t="s">
        <v>129</v>
      </c>
      <c r="AX30" s="108">
        <v>0</v>
      </c>
      <c r="AY30" s="110">
        <v>0</v>
      </c>
      <c r="AZ30" s="110">
        <v>0</v>
      </c>
      <c r="BA30" s="110">
        <v>0</v>
      </c>
      <c r="BB30" s="110">
        <v>0</v>
      </c>
      <c r="BC30" s="110">
        <v>0</v>
      </c>
      <c r="BD30" s="110">
        <v>0</v>
      </c>
      <c r="BE30" s="110">
        <v>6</v>
      </c>
      <c r="BF30" s="1">
        <v>9861</v>
      </c>
      <c r="BG30" s="100">
        <f t="shared" si="2"/>
        <v>13790.841269841272</v>
      </c>
      <c r="BH30" s="58">
        <v>4003.916666666667</v>
      </c>
      <c r="BI30" s="98">
        <f t="shared" si="0"/>
        <v>1334.638888888889</v>
      </c>
      <c r="BJ30" s="98">
        <v>1334.638888888889</v>
      </c>
      <c r="BK30" s="98">
        <v>1334.638888888889</v>
      </c>
      <c r="BL30" s="174">
        <f t="shared" si="3"/>
        <v>4152.067460317461</v>
      </c>
      <c r="BM30" s="98">
        <f t="shared" si="4"/>
        <v>4226.142857142857</v>
      </c>
      <c r="BN30" s="98">
        <f t="shared" si="5"/>
        <v>1408.7142857142858</v>
      </c>
      <c r="BO30" s="174">
        <v>1334.638888888889</v>
      </c>
      <c r="BP30" s="174">
        <v>1408.7142857142858</v>
      </c>
      <c r="BQ30" s="174">
        <v>1408.7142857142858</v>
      </c>
      <c r="BR30" s="174">
        <v>1408.7142857142858</v>
      </c>
      <c r="BS30" s="174">
        <v>1408.7142857142858</v>
      </c>
      <c r="BT30" s="174">
        <v>1408.7142857142858</v>
      </c>
      <c r="BU30" s="174">
        <v>1408.7142857142858</v>
      </c>
      <c r="BV30" s="145">
        <v>0</v>
      </c>
      <c r="BW30" s="145">
        <v>0</v>
      </c>
    </row>
    <row r="31" spans="1:75" ht="12.75">
      <c r="A31" s="97">
        <v>30</v>
      </c>
      <c r="B31" s="97">
        <v>154</v>
      </c>
      <c r="C31" s="97" t="s">
        <v>1805</v>
      </c>
      <c r="D31" s="97" t="s">
        <v>1051</v>
      </c>
      <c r="E31" s="97"/>
      <c r="F31" s="97"/>
      <c r="G31" s="185" t="s">
        <v>2113</v>
      </c>
      <c r="H31" s="185" t="s">
        <v>2838</v>
      </c>
      <c r="I31" s="97"/>
      <c r="J31" s="185" t="s">
        <v>2113</v>
      </c>
      <c r="K31" s="185" t="s">
        <v>2838</v>
      </c>
      <c r="L31" s="97"/>
      <c r="M31" s="97" t="s">
        <v>2810</v>
      </c>
      <c r="N31" s="97" t="s">
        <v>2811</v>
      </c>
      <c r="O31" s="156">
        <v>39065</v>
      </c>
      <c r="P31" s="158">
        <f t="shared" si="1"/>
        <v>39430</v>
      </c>
      <c r="Q31" s="97" t="s">
        <v>2812</v>
      </c>
      <c r="R31" s="104">
        <v>13</v>
      </c>
      <c r="S31" s="140" t="s">
        <v>218</v>
      </c>
      <c r="T31" s="97">
        <v>0</v>
      </c>
      <c r="U31" s="97" t="s">
        <v>224</v>
      </c>
      <c r="V31" s="97"/>
      <c r="W31" s="97"/>
      <c r="X31" s="97"/>
      <c r="Y31" s="97"/>
      <c r="Z31" s="97"/>
      <c r="AA31" s="97"/>
      <c r="AB31" s="97" t="s">
        <v>2800</v>
      </c>
      <c r="AC31" s="110" t="s">
        <v>2813</v>
      </c>
      <c r="AD31" s="97"/>
      <c r="AE31" s="108">
        <v>20689318</v>
      </c>
      <c r="AF31" s="108" t="s">
        <v>1654</v>
      </c>
      <c r="AG31" s="97" t="s">
        <v>2814</v>
      </c>
      <c r="AH31" s="97" t="s">
        <v>2899</v>
      </c>
      <c r="AI31" s="97" t="s">
        <v>2824</v>
      </c>
      <c r="AJ31" s="97" t="s">
        <v>1407</v>
      </c>
      <c r="AK31" s="185" t="s">
        <v>2113</v>
      </c>
      <c r="AL31" s="185" t="s">
        <v>2838</v>
      </c>
      <c r="AM31" s="97" t="s">
        <v>935</v>
      </c>
      <c r="AN31" s="110">
        <v>890137</v>
      </c>
      <c r="AO31" s="108">
        <v>2721221030033</v>
      </c>
      <c r="AP31" s="97"/>
      <c r="AQ31" s="97"/>
      <c r="AR31" s="97"/>
      <c r="AS31" s="97"/>
      <c r="AT31" s="97"/>
      <c r="AU31" s="143" t="s">
        <v>580</v>
      </c>
      <c r="AV31" s="110" t="s">
        <v>75</v>
      </c>
      <c r="AW31" s="110" t="s">
        <v>130</v>
      </c>
      <c r="AX31" s="108">
        <v>0</v>
      </c>
      <c r="AY31" s="110">
        <v>0</v>
      </c>
      <c r="AZ31" s="110">
        <v>0</v>
      </c>
      <c r="BA31" s="110">
        <v>0</v>
      </c>
      <c r="BB31" s="110">
        <v>0</v>
      </c>
      <c r="BC31" s="110">
        <v>0</v>
      </c>
      <c r="BD31" s="110">
        <v>0</v>
      </c>
      <c r="BE31" s="110">
        <v>6</v>
      </c>
      <c r="BF31" s="1">
        <v>10566</v>
      </c>
      <c r="BG31" s="100">
        <f t="shared" si="2"/>
        <v>14776.543650793648</v>
      </c>
      <c r="BH31" s="58">
        <v>4289.979166666666</v>
      </c>
      <c r="BI31" s="98">
        <f t="shared" si="0"/>
        <v>1429.9930555555554</v>
      </c>
      <c r="BJ31" s="98">
        <v>1429.9930555555554</v>
      </c>
      <c r="BK31" s="98">
        <v>1429.9930555555554</v>
      </c>
      <c r="BL31" s="174">
        <f t="shared" si="3"/>
        <v>4448.850198412698</v>
      </c>
      <c r="BM31" s="98">
        <f t="shared" si="4"/>
        <v>4528.285714285714</v>
      </c>
      <c r="BN31" s="98">
        <f t="shared" si="5"/>
        <v>1509.4285714285713</v>
      </c>
      <c r="BO31" s="174">
        <v>1429.9930555555554</v>
      </c>
      <c r="BP31" s="174">
        <v>1509.4285714285713</v>
      </c>
      <c r="BQ31" s="174">
        <v>1509.4285714285713</v>
      </c>
      <c r="BR31" s="174">
        <v>1509.4285714285713</v>
      </c>
      <c r="BS31" s="174">
        <v>1509.4285714285713</v>
      </c>
      <c r="BT31" s="174">
        <v>1509.4285714285713</v>
      </c>
      <c r="BU31" s="174">
        <v>1509.4285714285713</v>
      </c>
      <c r="BV31" s="145">
        <v>0</v>
      </c>
      <c r="BW31" s="145">
        <v>0</v>
      </c>
    </row>
    <row r="32" spans="1:75" ht="12.75">
      <c r="A32" s="97">
        <v>31</v>
      </c>
      <c r="B32" s="97">
        <v>99</v>
      </c>
      <c r="C32" s="97" t="s">
        <v>1805</v>
      </c>
      <c r="D32" s="97" t="s">
        <v>1051</v>
      </c>
      <c r="E32" s="97"/>
      <c r="F32" s="97"/>
      <c r="G32" s="185" t="s">
        <v>2815</v>
      </c>
      <c r="H32" s="185" t="s">
        <v>2816</v>
      </c>
      <c r="I32" s="97"/>
      <c r="J32" s="185" t="s">
        <v>2815</v>
      </c>
      <c r="K32" s="185" t="s">
        <v>2816</v>
      </c>
      <c r="L32" s="97"/>
      <c r="M32" s="97" t="s">
        <v>2365</v>
      </c>
      <c r="N32" s="104" t="s">
        <v>2564</v>
      </c>
      <c r="O32" s="158">
        <v>39148</v>
      </c>
      <c r="P32" s="158">
        <f t="shared" si="1"/>
        <v>39513</v>
      </c>
      <c r="Q32" s="97" t="s">
        <v>2616</v>
      </c>
      <c r="R32" s="97">
        <v>57</v>
      </c>
      <c r="S32" s="110" t="s">
        <v>2366</v>
      </c>
      <c r="T32" s="97">
        <v>0</v>
      </c>
      <c r="U32" s="97" t="s">
        <v>385</v>
      </c>
      <c r="V32" s="97"/>
      <c r="W32" s="97"/>
      <c r="X32" s="97"/>
      <c r="Y32" s="97"/>
      <c r="Z32" s="97"/>
      <c r="AA32" s="97"/>
      <c r="AB32" s="97" t="s">
        <v>2800</v>
      </c>
      <c r="AC32" s="110" t="s">
        <v>386</v>
      </c>
      <c r="AD32" s="97"/>
      <c r="AE32" s="108">
        <v>20801275</v>
      </c>
      <c r="AF32" s="108" t="s">
        <v>2887</v>
      </c>
      <c r="AG32" s="97" t="s">
        <v>388</v>
      </c>
      <c r="AH32" s="97" t="s">
        <v>357</v>
      </c>
      <c r="AI32" s="97" t="s">
        <v>389</v>
      </c>
      <c r="AJ32" s="97" t="s">
        <v>1407</v>
      </c>
      <c r="AK32" s="185" t="s">
        <v>2815</v>
      </c>
      <c r="AL32" s="185" t="s">
        <v>2816</v>
      </c>
      <c r="AM32" s="97" t="s">
        <v>935</v>
      </c>
      <c r="AN32" s="110">
        <v>662408</v>
      </c>
      <c r="AO32" s="108" t="s">
        <v>387</v>
      </c>
      <c r="AP32" s="97"/>
      <c r="AQ32" s="97"/>
      <c r="AR32" s="97"/>
      <c r="AS32" s="97"/>
      <c r="AT32" s="97"/>
      <c r="AU32" s="143" t="s">
        <v>2586</v>
      </c>
      <c r="AV32" s="110">
        <v>145816</v>
      </c>
      <c r="AW32" s="110" t="s">
        <v>135</v>
      </c>
      <c r="AX32" s="108">
        <v>0</v>
      </c>
      <c r="AY32" s="110">
        <v>0</v>
      </c>
      <c r="AZ32" s="110">
        <v>0</v>
      </c>
      <c r="BA32" s="110">
        <v>0</v>
      </c>
      <c r="BB32" s="110">
        <v>0</v>
      </c>
      <c r="BC32" s="110">
        <v>0</v>
      </c>
      <c r="BD32" s="110">
        <v>0</v>
      </c>
      <c r="BE32" s="110" t="s">
        <v>2463</v>
      </c>
      <c r="BF32" s="1">
        <v>8453</v>
      </c>
      <c r="BG32" s="100">
        <f t="shared" si="2"/>
        <v>11821.150793650795</v>
      </c>
      <c r="BH32" s="58">
        <v>3431.791666666667</v>
      </c>
      <c r="BI32" s="98">
        <f t="shared" si="0"/>
        <v>1143.9305555555557</v>
      </c>
      <c r="BJ32" s="98">
        <v>1143.9305555555557</v>
      </c>
      <c r="BK32" s="98">
        <v>1143.9305555555557</v>
      </c>
      <c r="BL32" s="174">
        <f t="shared" si="3"/>
        <v>3559.0734126984125</v>
      </c>
      <c r="BM32" s="98">
        <f t="shared" si="4"/>
        <v>3622.7142857142862</v>
      </c>
      <c r="BN32" s="98">
        <f t="shared" si="5"/>
        <v>1207.5714285714287</v>
      </c>
      <c r="BO32" s="174">
        <v>1143.9305555555557</v>
      </c>
      <c r="BP32" s="174">
        <v>1207.5714285714287</v>
      </c>
      <c r="BQ32" s="174">
        <v>1207.5714285714287</v>
      </c>
      <c r="BR32" s="174">
        <v>1207.5714285714287</v>
      </c>
      <c r="BS32" s="174">
        <v>1207.5714285714287</v>
      </c>
      <c r="BT32" s="174">
        <v>1207.5714285714287</v>
      </c>
      <c r="BU32" s="174">
        <v>1207.5714285714287</v>
      </c>
      <c r="BV32" s="145">
        <v>0</v>
      </c>
      <c r="BW32" s="145">
        <v>0</v>
      </c>
    </row>
    <row r="33" spans="1:75" ht="12.75">
      <c r="A33" s="97">
        <v>32</v>
      </c>
      <c r="B33" s="97">
        <v>60</v>
      </c>
      <c r="C33" s="97" t="s">
        <v>1805</v>
      </c>
      <c r="D33" s="97" t="s">
        <v>1051</v>
      </c>
      <c r="E33" s="97"/>
      <c r="F33" s="97"/>
      <c r="G33" s="185" t="s">
        <v>2115</v>
      </c>
      <c r="H33" s="185" t="s">
        <v>390</v>
      </c>
      <c r="I33" s="97"/>
      <c r="J33" s="185" t="s">
        <v>2115</v>
      </c>
      <c r="K33" s="185" t="s">
        <v>390</v>
      </c>
      <c r="L33" s="97"/>
      <c r="M33" s="97" t="s">
        <v>2367</v>
      </c>
      <c r="N33" s="104" t="s">
        <v>1610</v>
      </c>
      <c r="O33" s="158">
        <v>39120</v>
      </c>
      <c r="P33" s="158">
        <f t="shared" si="1"/>
        <v>39485</v>
      </c>
      <c r="Q33" s="97" t="s">
        <v>2615</v>
      </c>
      <c r="R33" s="104">
        <v>32</v>
      </c>
      <c r="S33" s="140" t="s">
        <v>2370</v>
      </c>
      <c r="T33" s="97">
        <v>0</v>
      </c>
      <c r="U33" s="97" t="s">
        <v>392</v>
      </c>
      <c r="V33" s="97"/>
      <c r="W33" s="97"/>
      <c r="X33" s="97"/>
      <c r="Y33" s="97"/>
      <c r="Z33" s="97"/>
      <c r="AA33" s="97"/>
      <c r="AB33" s="97" t="s">
        <v>2800</v>
      </c>
      <c r="AC33" s="110" t="s">
        <v>1320</v>
      </c>
      <c r="AD33" s="97"/>
      <c r="AE33" s="108">
        <v>20560789</v>
      </c>
      <c r="AF33" s="108" t="s">
        <v>2368</v>
      </c>
      <c r="AG33" s="97" t="s">
        <v>2481</v>
      </c>
      <c r="AH33" s="97" t="s">
        <v>296</v>
      </c>
      <c r="AI33" s="97" t="s">
        <v>289</v>
      </c>
      <c r="AJ33" s="97" t="s">
        <v>1407</v>
      </c>
      <c r="AK33" s="185" t="s">
        <v>2115</v>
      </c>
      <c r="AL33" s="185" t="s">
        <v>390</v>
      </c>
      <c r="AM33" s="97" t="s">
        <v>2840</v>
      </c>
      <c r="AN33" s="110">
        <v>214554</v>
      </c>
      <c r="AO33" s="108">
        <v>2450518400074</v>
      </c>
      <c r="AP33" s="97"/>
      <c r="AQ33" s="97"/>
      <c r="AR33" s="97"/>
      <c r="AS33" s="97"/>
      <c r="AT33" s="97"/>
      <c r="AU33" s="143" t="s">
        <v>2304</v>
      </c>
      <c r="AV33" s="110" t="s">
        <v>77</v>
      </c>
      <c r="AW33" s="110" t="s">
        <v>2369</v>
      </c>
      <c r="AX33" s="108">
        <v>0</v>
      </c>
      <c r="AY33" s="110">
        <v>0</v>
      </c>
      <c r="AZ33" s="110">
        <v>0</v>
      </c>
      <c r="BA33" s="110">
        <v>0</v>
      </c>
      <c r="BB33" s="110">
        <v>0</v>
      </c>
      <c r="BC33" s="110">
        <v>0</v>
      </c>
      <c r="BD33" s="110">
        <v>0</v>
      </c>
      <c r="BE33" s="110">
        <v>6</v>
      </c>
      <c r="BF33" s="1">
        <v>8453</v>
      </c>
      <c r="BG33" s="100">
        <f t="shared" si="2"/>
        <v>11821.150793650795</v>
      </c>
      <c r="BH33" s="58">
        <v>3431.791666666667</v>
      </c>
      <c r="BI33" s="98">
        <f t="shared" si="0"/>
        <v>1143.9305555555557</v>
      </c>
      <c r="BJ33" s="98">
        <v>1143.9305555555557</v>
      </c>
      <c r="BK33" s="98">
        <v>1143.9305555555557</v>
      </c>
      <c r="BL33" s="174">
        <f t="shared" si="3"/>
        <v>3559.0734126984125</v>
      </c>
      <c r="BM33" s="98">
        <f t="shared" si="4"/>
        <v>3622.7142857142862</v>
      </c>
      <c r="BN33" s="98">
        <f t="shared" si="5"/>
        <v>1207.5714285714287</v>
      </c>
      <c r="BO33" s="174">
        <v>1143.9305555555557</v>
      </c>
      <c r="BP33" s="174">
        <v>1207.5714285714287</v>
      </c>
      <c r="BQ33" s="174">
        <v>1207.5714285714287</v>
      </c>
      <c r="BR33" s="174">
        <v>1207.5714285714287</v>
      </c>
      <c r="BS33" s="174">
        <v>1207.5714285714287</v>
      </c>
      <c r="BT33" s="174">
        <v>1207.5714285714287</v>
      </c>
      <c r="BU33" s="174">
        <v>1207.5714285714287</v>
      </c>
      <c r="BV33" s="145">
        <v>0</v>
      </c>
      <c r="BW33" s="145">
        <v>0</v>
      </c>
    </row>
    <row r="34" spans="1:75" ht="12.75">
      <c r="A34" s="97">
        <v>33</v>
      </c>
      <c r="B34" s="97">
        <v>21</v>
      </c>
      <c r="C34" s="97" t="s">
        <v>1805</v>
      </c>
      <c r="D34" s="97" t="s">
        <v>1051</v>
      </c>
      <c r="E34" s="97"/>
      <c r="F34" s="97"/>
      <c r="G34" s="185" t="s">
        <v>2116</v>
      </c>
      <c r="H34" s="185" t="s">
        <v>394</v>
      </c>
      <c r="I34" s="97"/>
      <c r="J34" s="185" t="s">
        <v>2116</v>
      </c>
      <c r="K34" s="185" t="s">
        <v>394</v>
      </c>
      <c r="L34" s="97"/>
      <c r="M34" s="97" t="s">
        <v>2371</v>
      </c>
      <c r="N34" s="104" t="s">
        <v>2565</v>
      </c>
      <c r="O34" s="158">
        <v>39213</v>
      </c>
      <c r="P34" s="158">
        <f t="shared" si="1"/>
        <v>39578</v>
      </c>
      <c r="Q34" s="97" t="s">
        <v>2617</v>
      </c>
      <c r="R34" s="104">
        <v>14</v>
      </c>
      <c r="S34" s="140" t="s">
        <v>2655</v>
      </c>
      <c r="T34" s="97">
        <v>1</v>
      </c>
      <c r="U34" s="97" t="s">
        <v>2818</v>
      </c>
      <c r="V34" s="97" t="s">
        <v>346</v>
      </c>
      <c r="W34" s="97">
        <v>1</v>
      </c>
      <c r="X34" s="97"/>
      <c r="Y34" s="97"/>
      <c r="Z34" s="97"/>
      <c r="AA34" s="97"/>
      <c r="AB34" s="97" t="s">
        <v>2800</v>
      </c>
      <c r="AC34" s="110" t="s">
        <v>1569</v>
      </c>
      <c r="AD34" s="97"/>
      <c r="AE34" s="108">
        <v>19571458</v>
      </c>
      <c r="AF34" s="108" t="s">
        <v>809</v>
      </c>
      <c r="AG34" s="97" t="s">
        <v>397</v>
      </c>
      <c r="AH34" s="97" t="s">
        <v>398</v>
      </c>
      <c r="AI34" s="97" t="s">
        <v>2824</v>
      </c>
      <c r="AJ34" s="97" t="s">
        <v>1407</v>
      </c>
      <c r="AK34" s="185" t="s">
        <v>2116</v>
      </c>
      <c r="AL34" s="185" t="s">
        <v>394</v>
      </c>
      <c r="AM34" s="97" t="s">
        <v>2840</v>
      </c>
      <c r="AN34" s="110">
        <v>204222</v>
      </c>
      <c r="AO34" s="123" t="s">
        <v>396</v>
      </c>
      <c r="AP34" s="97"/>
      <c r="AQ34" s="97"/>
      <c r="AR34" s="97"/>
      <c r="AS34" s="97"/>
      <c r="AT34" s="97"/>
      <c r="AU34" s="143" t="s">
        <v>297</v>
      </c>
      <c r="AV34" s="110" t="s">
        <v>78</v>
      </c>
      <c r="AW34" s="110" t="s">
        <v>125</v>
      </c>
      <c r="AX34" s="108">
        <v>0</v>
      </c>
      <c r="AY34" s="110">
        <v>0</v>
      </c>
      <c r="AZ34" s="110">
        <v>0</v>
      </c>
      <c r="BA34" s="110">
        <v>0</v>
      </c>
      <c r="BB34" s="110">
        <v>0</v>
      </c>
      <c r="BC34" s="110">
        <v>0</v>
      </c>
      <c r="BD34" s="110">
        <v>0</v>
      </c>
      <c r="BE34" s="110">
        <v>6</v>
      </c>
      <c r="BF34" s="1">
        <v>10566</v>
      </c>
      <c r="BG34" s="100">
        <f t="shared" si="2"/>
        <v>14776.543650793648</v>
      </c>
      <c r="BH34" s="58">
        <v>4289.979166666666</v>
      </c>
      <c r="BI34" s="98">
        <f aca="true" t="shared" si="6" ref="BI34:BI65">BH34/3</f>
        <v>1429.9930555555554</v>
      </c>
      <c r="BJ34" s="98">
        <v>1429.9930555555554</v>
      </c>
      <c r="BK34" s="98">
        <v>1429.9930555555554</v>
      </c>
      <c r="BL34" s="174">
        <f t="shared" si="3"/>
        <v>4448.850198412698</v>
      </c>
      <c r="BM34" s="98">
        <f t="shared" si="4"/>
        <v>4528.285714285714</v>
      </c>
      <c r="BN34" s="98">
        <f t="shared" si="5"/>
        <v>1509.4285714285713</v>
      </c>
      <c r="BO34" s="174">
        <v>1429.9930555555554</v>
      </c>
      <c r="BP34" s="174">
        <v>1509.4285714285713</v>
      </c>
      <c r="BQ34" s="174">
        <v>1509.4285714285713</v>
      </c>
      <c r="BR34" s="174">
        <v>1509.4285714285713</v>
      </c>
      <c r="BS34" s="174">
        <v>1509.4285714285713</v>
      </c>
      <c r="BT34" s="174">
        <v>1509.4285714285713</v>
      </c>
      <c r="BU34" s="174">
        <v>1509.4285714285713</v>
      </c>
      <c r="BV34" s="145">
        <v>0</v>
      </c>
      <c r="BW34" s="145">
        <v>0</v>
      </c>
    </row>
    <row r="35" spans="1:75" ht="12.75">
      <c r="A35" s="97">
        <v>34</v>
      </c>
      <c r="B35" s="97">
        <v>26</v>
      </c>
      <c r="C35" s="97" t="s">
        <v>1805</v>
      </c>
      <c r="D35" s="97" t="s">
        <v>1051</v>
      </c>
      <c r="E35" s="97"/>
      <c r="F35" s="97"/>
      <c r="G35" s="185" t="s">
        <v>2117</v>
      </c>
      <c r="H35" s="185" t="s">
        <v>399</v>
      </c>
      <c r="I35" s="97"/>
      <c r="J35" s="185" t="s">
        <v>2117</v>
      </c>
      <c r="K35" s="185" t="s">
        <v>399</v>
      </c>
      <c r="L35" s="97"/>
      <c r="M35" s="97" t="s">
        <v>1463</v>
      </c>
      <c r="N35" s="104" t="s">
        <v>2566</v>
      </c>
      <c r="O35" s="158">
        <v>39213</v>
      </c>
      <c r="P35" s="158">
        <f t="shared" si="1"/>
        <v>39578</v>
      </c>
      <c r="Q35" s="97" t="s">
        <v>2619</v>
      </c>
      <c r="R35" s="97">
        <v>17</v>
      </c>
      <c r="S35" s="110" t="s">
        <v>802</v>
      </c>
      <c r="T35" s="97">
        <v>1</v>
      </c>
      <c r="U35" s="97" t="s">
        <v>2818</v>
      </c>
      <c r="V35" s="97" t="s">
        <v>346</v>
      </c>
      <c r="W35" s="97">
        <v>1</v>
      </c>
      <c r="X35" s="97"/>
      <c r="Y35" s="97"/>
      <c r="Z35" s="97"/>
      <c r="AA35" s="97"/>
      <c r="AB35" s="97" t="s">
        <v>2800</v>
      </c>
      <c r="AC35" s="110" t="s">
        <v>1571</v>
      </c>
      <c r="AD35" s="97"/>
      <c r="AE35" s="108">
        <v>19733142</v>
      </c>
      <c r="AF35" s="108" t="s">
        <v>809</v>
      </c>
      <c r="AG35" s="97" t="s">
        <v>403</v>
      </c>
      <c r="AH35" s="97" t="s">
        <v>398</v>
      </c>
      <c r="AI35" s="97" t="s">
        <v>2824</v>
      </c>
      <c r="AJ35" s="97" t="s">
        <v>1407</v>
      </c>
      <c r="AK35" s="185" t="s">
        <v>2117</v>
      </c>
      <c r="AL35" s="185" t="s">
        <v>399</v>
      </c>
      <c r="AM35" s="97" t="s">
        <v>2840</v>
      </c>
      <c r="AN35" s="110">
        <v>206027</v>
      </c>
      <c r="AO35" s="108" t="s">
        <v>401</v>
      </c>
      <c r="AP35" s="97"/>
      <c r="AQ35" s="97"/>
      <c r="AR35" s="97"/>
      <c r="AS35" s="97"/>
      <c r="AT35" s="97"/>
      <c r="AU35" s="143" t="s">
        <v>2519</v>
      </c>
      <c r="AV35" s="110" t="s">
        <v>79</v>
      </c>
      <c r="AW35" s="110" t="s">
        <v>131</v>
      </c>
      <c r="AX35" s="108">
        <v>2801114155217</v>
      </c>
      <c r="AY35" s="110" t="s">
        <v>801</v>
      </c>
      <c r="AZ35" s="110">
        <v>172</v>
      </c>
      <c r="BA35" s="110" t="s">
        <v>2374</v>
      </c>
      <c r="BB35" s="110">
        <v>609003</v>
      </c>
      <c r="BC35" s="110" t="s">
        <v>2372</v>
      </c>
      <c r="BD35" s="110" t="s">
        <v>2373</v>
      </c>
      <c r="BE35" s="110" t="s">
        <v>2463</v>
      </c>
      <c r="BF35" s="1">
        <v>7044</v>
      </c>
      <c r="BG35" s="100">
        <f t="shared" si="2"/>
        <v>11011.464285714286</v>
      </c>
      <c r="BH35" s="58">
        <v>3730.3125</v>
      </c>
      <c r="BI35" s="98">
        <f t="shared" si="6"/>
        <v>1243.4375</v>
      </c>
      <c r="BJ35" s="98">
        <v>1243.4375</v>
      </c>
      <c r="BK35" s="98">
        <v>1243.4375</v>
      </c>
      <c r="BL35" s="174">
        <f t="shared" si="3"/>
        <v>3256.0089285714284</v>
      </c>
      <c r="BM35" s="98">
        <f t="shared" si="4"/>
        <v>3018.857142857143</v>
      </c>
      <c r="BN35" s="98">
        <f t="shared" si="5"/>
        <v>1006.2857142857143</v>
      </c>
      <c r="BO35" s="174">
        <v>1243.4375</v>
      </c>
      <c r="BP35" s="174">
        <v>1006.2857142857143</v>
      </c>
      <c r="BQ35" s="174">
        <v>1006.2857142857143</v>
      </c>
      <c r="BR35" s="174">
        <v>1006.2857142857143</v>
      </c>
      <c r="BS35" s="174">
        <v>1006.2857142857143</v>
      </c>
      <c r="BT35" s="174">
        <v>1006.2857142857143</v>
      </c>
      <c r="BU35" s="174">
        <v>1006.2857142857143</v>
      </c>
      <c r="BV35" s="145">
        <v>0</v>
      </c>
      <c r="BW35" s="145">
        <v>0</v>
      </c>
    </row>
    <row r="36" spans="1:75" ht="12.75">
      <c r="A36" s="97">
        <v>35</v>
      </c>
      <c r="B36" s="97">
        <v>70</v>
      </c>
      <c r="C36" s="97" t="s">
        <v>1805</v>
      </c>
      <c r="D36" s="97" t="s">
        <v>1051</v>
      </c>
      <c r="E36" s="97"/>
      <c r="F36" s="97"/>
      <c r="G36" s="185" t="s">
        <v>2118</v>
      </c>
      <c r="H36" s="185" t="s">
        <v>405</v>
      </c>
      <c r="I36" s="97"/>
      <c r="J36" s="185" t="s">
        <v>2118</v>
      </c>
      <c r="K36" s="185" t="s">
        <v>405</v>
      </c>
      <c r="L36" s="97"/>
      <c r="M36" s="97" t="s">
        <v>2375</v>
      </c>
      <c r="N36" s="104" t="s">
        <v>2567</v>
      </c>
      <c r="O36" s="158">
        <v>39213</v>
      </c>
      <c r="P36" s="158">
        <f t="shared" si="1"/>
        <v>39578</v>
      </c>
      <c r="Q36" s="97" t="s">
        <v>2618</v>
      </c>
      <c r="R36" s="104">
        <v>43</v>
      </c>
      <c r="S36" s="140" t="s">
        <v>912</v>
      </c>
      <c r="T36" s="97">
        <v>0</v>
      </c>
      <c r="U36" s="97" t="s">
        <v>2818</v>
      </c>
      <c r="V36" s="97" t="s">
        <v>346</v>
      </c>
      <c r="W36" s="97">
        <v>1</v>
      </c>
      <c r="X36" s="97"/>
      <c r="Y36" s="97"/>
      <c r="Z36" s="97"/>
      <c r="AA36" s="97"/>
      <c r="AB36" s="97" t="s">
        <v>2800</v>
      </c>
      <c r="AC36" s="110" t="s">
        <v>1572</v>
      </c>
      <c r="AD36" s="97"/>
      <c r="AE36" s="108">
        <v>19783310</v>
      </c>
      <c r="AF36" s="108" t="s">
        <v>809</v>
      </c>
      <c r="AG36" s="97" t="s">
        <v>408</v>
      </c>
      <c r="AH36" s="97" t="s">
        <v>409</v>
      </c>
      <c r="AI36" s="97" t="s">
        <v>2824</v>
      </c>
      <c r="AJ36" s="97" t="s">
        <v>1407</v>
      </c>
      <c r="AK36" s="185" t="s">
        <v>2118</v>
      </c>
      <c r="AL36" s="185" t="s">
        <v>405</v>
      </c>
      <c r="AM36" s="97" t="s">
        <v>2840</v>
      </c>
      <c r="AN36" s="110">
        <v>457522</v>
      </c>
      <c r="AO36" s="108" t="s">
        <v>407</v>
      </c>
      <c r="AP36" s="97"/>
      <c r="AQ36" s="97"/>
      <c r="AR36" s="97"/>
      <c r="AS36" s="97"/>
      <c r="AT36" s="97"/>
      <c r="AU36" s="143" t="s">
        <v>2053</v>
      </c>
      <c r="AV36" s="110">
        <v>305411</v>
      </c>
      <c r="AW36" s="110" t="s">
        <v>2376</v>
      </c>
      <c r="AX36" s="108">
        <v>2801215151945</v>
      </c>
      <c r="AY36" s="110" t="s">
        <v>801</v>
      </c>
      <c r="AZ36" s="110">
        <v>2987</v>
      </c>
      <c r="BA36" s="110" t="s">
        <v>2380</v>
      </c>
      <c r="BB36" s="110">
        <v>3054177</v>
      </c>
      <c r="BC36" s="110" t="s">
        <v>2377</v>
      </c>
      <c r="BD36" s="110" t="s">
        <v>2379</v>
      </c>
      <c r="BE36" s="110">
        <v>6</v>
      </c>
      <c r="BF36" s="1">
        <v>8218</v>
      </c>
      <c r="BG36" s="100">
        <f t="shared" si="2"/>
        <v>12846.708333333332</v>
      </c>
      <c r="BH36" s="58">
        <v>4352.03125</v>
      </c>
      <c r="BI36" s="98">
        <f t="shared" si="6"/>
        <v>1450.6770833333333</v>
      </c>
      <c r="BJ36" s="98">
        <v>1450.6770833333333</v>
      </c>
      <c r="BK36" s="98">
        <v>1450.6770833333333</v>
      </c>
      <c r="BL36" s="174">
        <f t="shared" si="3"/>
        <v>3798.677083333333</v>
      </c>
      <c r="BM36" s="98">
        <f t="shared" si="4"/>
        <v>3522</v>
      </c>
      <c r="BN36" s="98">
        <f t="shared" si="5"/>
        <v>1174</v>
      </c>
      <c r="BO36" s="174">
        <v>1450.6770833333333</v>
      </c>
      <c r="BP36" s="174">
        <v>1174</v>
      </c>
      <c r="BQ36" s="174">
        <v>1174</v>
      </c>
      <c r="BR36" s="174">
        <v>1174</v>
      </c>
      <c r="BS36" s="174">
        <v>1174</v>
      </c>
      <c r="BT36" s="174">
        <v>1174</v>
      </c>
      <c r="BU36" s="174">
        <v>1174</v>
      </c>
      <c r="BV36" s="145">
        <v>0</v>
      </c>
      <c r="BW36" s="145">
        <v>0</v>
      </c>
    </row>
    <row r="37" spans="1:75" ht="12.75">
      <c r="A37" s="97">
        <v>36</v>
      </c>
      <c r="B37" s="97">
        <v>121</v>
      </c>
      <c r="C37" s="97" t="s">
        <v>1805</v>
      </c>
      <c r="D37" s="97" t="s">
        <v>1051</v>
      </c>
      <c r="E37" s="97"/>
      <c r="F37" s="97"/>
      <c r="G37" s="185" t="s">
        <v>2119</v>
      </c>
      <c r="H37" s="185" t="s">
        <v>410</v>
      </c>
      <c r="I37" s="97"/>
      <c r="J37" s="185" t="s">
        <v>2119</v>
      </c>
      <c r="K37" s="185" t="s">
        <v>410</v>
      </c>
      <c r="L37" s="97"/>
      <c r="M37" s="97" t="s">
        <v>418</v>
      </c>
      <c r="N37" s="97" t="s">
        <v>2430</v>
      </c>
      <c r="O37" s="156">
        <v>39120</v>
      </c>
      <c r="P37" s="156">
        <f t="shared" si="1"/>
        <v>39485</v>
      </c>
      <c r="Q37" s="97" t="s">
        <v>2620</v>
      </c>
      <c r="R37" s="104">
        <v>43</v>
      </c>
      <c r="S37" s="140" t="s">
        <v>2493</v>
      </c>
      <c r="T37" s="97">
        <v>0</v>
      </c>
      <c r="U37" s="97" t="s">
        <v>419</v>
      </c>
      <c r="V37" s="97"/>
      <c r="W37" s="97"/>
      <c r="X37" s="97"/>
      <c r="Y37" s="97"/>
      <c r="Z37" s="97"/>
      <c r="AA37" s="97"/>
      <c r="AB37" s="97" t="s">
        <v>2800</v>
      </c>
      <c r="AC37" s="110" t="s">
        <v>1573</v>
      </c>
      <c r="AD37" s="97"/>
      <c r="AE37" s="108">
        <v>19447698</v>
      </c>
      <c r="AF37" s="108" t="s">
        <v>809</v>
      </c>
      <c r="AG37" s="97" t="s">
        <v>2496</v>
      </c>
      <c r="AH37" s="97" t="s">
        <v>421</v>
      </c>
      <c r="AI37" s="97" t="s">
        <v>2484</v>
      </c>
      <c r="AJ37" s="97" t="s">
        <v>1407</v>
      </c>
      <c r="AK37" s="185" t="s">
        <v>2119</v>
      </c>
      <c r="AL37" s="185" t="s">
        <v>410</v>
      </c>
      <c r="AM37" s="97" t="s">
        <v>935</v>
      </c>
      <c r="AN37" s="110" t="s">
        <v>423</v>
      </c>
      <c r="AO37" s="108" t="s">
        <v>420</v>
      </c>
      <c r="AP37" s="97"/>
      <c r="AQ37" s="97"/>
      <c r="AR37" s="97"/>
      <c r="AS37" s="97"/>
      <c r="AT37" s="97"/>
      <c r="AU37" s="143" t="s">
        <v>173</v>
      </c>
      <c r="AV37" s="110">
        <v>145516</v>
      </c>
      <c r="AW37" s="110" t="s">
        <v>2381</v>
      </c>
      <c r="AX37" s="108">
        <v>0</v>
      </c>
      <c r="AY37" s="110">
        <v>0</v>
      </c>
      <c r="AZ37" s="110">
        <v>0</v>
      </c>
      <c r="BA37" s="110">
        <v>0</v>
      </c>
      <c r="BB37" s="110">
        <v>0</v>
      </c>
      <c r="BC37" s="110">
        <v>0</v>
      </c>
      <c r="BD37" s="110">
        <v>0</v>
      </c>
      <c r="BE37" s="110">
        <v>6</v>
      </c>
      <c r="BF37" s="1">
        <v>8218</v>
      </c>
      <c r="BG37" s="100">
        <f t="shared" si="2"/>
        <v>12846.708333333332</v>
      </c>
      <c r="BH37" s="58">
        <v>4352.03125</v>
      </c>
      <c r="BI37" s="98">
        <f t="shared" si="6"/>
        <v>1450.6770833333333</v>
      </c>
      <c r="BJ37" s="98">
        <v>1450.6770833333333</v>
      </c>
      <c r="BK37" s="98">
        <v>1450.6770833333333</v>
      </c>
      <c r="BL37" s="174">
        <f t="shared" si="3"/>
        <v>3798.677083333333</v>
      </c>
      <c r="BM37" s="98">
        <f t="shared" si="4"/>
        <v>3522</v>
      </c>
      <c r="BN37" s="98">
        <f t="shared" si="5"/>
        <v>1174</v>
      </c>
      <c r="BO37" s="174">
        <v>1450.6770833333333</v>
      </c>
      <c r="BP37" s="174">
        <v>1174</v>
      </c>
      <c r="BQ37" s="174">
        <v>1174</v>
      </c>
      <c r="BR37" s="174">
        <v>1174</v>
      </c>
      <c r="BS37" s="174">
        <v>1174</v>
      </c>
      <c r="BT37" s="174">
        <v>1174</v>
      </c>
      <c r="BU37" s="174">
        <v>1174</v>
      </c>
      <c r="BV37" s="145">
        <v>0</v>
      </c>
      <c r="BW37" s="145">
        <v>0</v>
      </c>
    </row>
    <row r="38" spans="1:75" ht="12.75">
      <c r="A38" s="97">
        <v>37</v>
      </c>
      <c r="B38" s="97">
        <v>120</v>
      </c>
      <c r="C38" s="97" t="s">
        <v>1805</v>
      </c>
      <c r="D38" s="97" t="s">
        <v>1392</v>
      </c>
      <c r="E38" s="97"/>
      <c r="F38" s="97"/>
      <c r="G38" s="185" t="s">
        <v>2120</v>
      </c>
      <c r="H38" s="185" t="s">
        <v>422</v>
      </c>
      <c r="I38" s="97"/>
      <c r="J38" s="185" t="s">
        <v>2120</v>
      </c>
      <c r="K38" s="185" t="s">
        <v>422</v>
      </c>
      <c r="L38" s="97"/>
      <c r="M38" s="97" t="s">
        <v>425</v>
      </c>
      <c r="N38" s="104" t="s">
        <v>2568</v>
      </c>
      <c r="O38" s="158">
        <v>39209</v>
      </c>
      <c r="P38" s="158">
        <f t="shared" si="1"/>
        <v>39574</v>
      </c>
      <c r="Q38" s="97" t="s">
        <v>2621</v>
      </c>
      <c r="R38" s="104">
        <v>35</v>
      </c>
      <c r="S38" s="140" t="s">
        <v>1656</v>
      </c>
      <c r="T38" s="97">
        <v>1</v>
      </c>
      <c r="U38" s="97" t="s">
        <v>426</v>
      </c>
      <c r="V38" s="97"/>
      <c r="W38" s="97"/>
      <c r="X38" s="97"/>
      <c r="Y38" s="97"/>
      <c r="Z38" s="97"/>
      <c r="AA38" s="97"/>
      <c r="AB38" s="97" t="s">
        <v>2800</v>
      </c>
      <c r="AC38" s="110" t="s">
        <v>1574</v>
      </c>
      <c r="AD38" s="97"/>
      <c r="AE38" s="108">
        <v>19446137</v>
      </c>
      <c r="AF38" s="108" t="s">
        <v>809</v>
      </c>
      <c r="AG38" s="97" t="s">
        <v>428</v>
      </c>
      <c r="AH38" s="97" t="s">
        <v>269</v>
      </c>
      <c r="AI38" s="97" t="s">
        <v>2824</v>
      </c>
      <c r="AJ38" s="97" t="s">
        <v>1407</v>
      </c>
      <c r="AK38" s="185" t="s">
        <v>2120</v>
      </c>
      <c r="AL38" s="185" t="s">
        <v>422</v>
      </c>
      <c r="AM38" s="97" t="s">
        <v>935</v>
      </c>
      <c r="AN38" s="110">
        <v>666603</v>
      </c>
      <c r="AO38" s="108" t="s">
        <v>427</v>
      </c>
      <c r="AP38" s="97"/>
      <c r="AQ38" s="97"/>
      <c r="AR38" s="97"/>
      <c r="AS38" s="97"/>
      <c r="AT38" s="97"/>
      <c r="AU38" s="143" t="s">
        <v>2904</v>
      </c>
      <c r="AV38" s="110" t="s">
        <v>70</v>
      </c>
      <c r="AW38" s="110" t="s">
        <v>2382</v>
      </c>
      <c r="AX38" s="108">
        <v>2421004151801</v>
      </c>
      <c r="AY38" s="110" t="s">
        <v>801</v>
      </c>
      <c r="AZ38" s="110">
        <v>1384</v>
      </c>
      <c r="BA38" s="110" t="s">
        <v>2383</v>
      </c>
      <c r="BB38" s="110">
        <v>679312</v>
      </c>
      <c r="BC38" s="110" t="s">
        <v>2384</v>
      </c>
      <c r="BD38" s="110" t="s">
        <v>2385</v>
      </c>
      <c r="BE38" s="110" t="s">
        <v>2463</v>
      </c>
      <c r="BF38" s="1">
        <v>8453</v>
      </c>
      <c r="BG38" s="100">
        <f t="shared" si="2"/>
        <v>11821.150793650795</v>
      </c>
      <c r="BH38" s="58">
        <v>3431.791666666667</v>
      </c>
      <c r="BI38" s="98">
        <f t="shared" si="6"/>
        <v>1143.9305555555557</v>
      </c>
      <c r="BJ38" s="98">
        <v>1143.9305555555557</v>
      </c>
      <c r="BK38" s="98">
        <v>1143.9305555555557</v>
      </c>
      <c r="BL38" s="174">
        <f t="shared" si="3"/>
        <v>3559.0734126984125</v>
      </c>
      <c r="BM38" s="98">
        <f t="shared" si="4"/>
        <v>3622.7142857142862</v>
      </c>
      <c r="BN38" s="98">
        <f t="shared" si="5"/>
        <v>1207.5714285714287</v>
      </c>
      <c r="BO38" s="174">
        <v>1143.9305555555557</v>
      </c>
      <c r="BP38" s="174">
        <v>1207.5714285714287</v>
      </c>
      <c r="BQ38" s="174">
        <v>1207.5714285714287</v>
      </c>
      <c r="BR38" s="174">
        <v>1207.5714285714287</v>
      </c>
      <c r="BS38" s="174">
        <v>1207.5714285714287</v>
      </c>
      <c r="BT38" s="174">
        <v>1207.5714285714287</v>
      </c>
      <c r="BU38" s="174">
        <v>1207.5714285714287</v>
      </c>
      <c r="BV38" s="145">
        <v>0</v>
      </c>
      <c r="BW38" s="145">
        <v>0</v>
      </c>
    </row>
    <row r="39" spans="1:75" ht="12.75">
      <c r="A39" s="97">
        <v>38</v>
      </c>
      <c r="B39" s="97">
        <v>45</v>
      </c>
      <c r="C39" s="97" t="s">
        <v>1805</v>
      </c>
      <c r="D39" s="97" t="s">
        <v>1051</v>
      </c>
      <c r="E39" s="97"/>
      <c r="F39" s="97"/>
      <c r="G39" s="185" t="s">
        <v>2121</v>
      </c>
      <c r="H39" s="185" t="s">
        <v>429</v>
      </c>
      <c r="I39" s="97"/>
      <c r="J39" s="185" t="s">
        <v>2121</v>
      </c>
      <c r="K39" s="185" t="s">
        <v>429</v>
      </c>
      <c r="L39" s="97"/>
      <c r="M39" s="97" t="s">
        <v>2386</v>
      </c>
      <c r="N39" s="104" t="s">
        <v>2569</v>
      </c>
      <c r="O39" s="158">
        <v>39167</v>
      </c>
      <c r="P39" s="158">
        <f t="shared" si="1"/>
        <v>39532</v>
      </c>
      <c r="Q39" s="97" t="s">
        <v>2622</v>
      </c>
      <c r="R39" s="106"/>
      <c r="S39" s="133"/>
      <c r="T39" s="97">
        <v>1</v>
      </c>
      <c r="U39" s="97" t="s">
        <v>2903</v>
      </c>
      <c r="V39" s="97" t="s">
        <v>2906</v>
      </c>
      <c r="W39" s="97">
        <v>9</v>
      </c>
      <c r="X39" s="97"/>
      <c r="Y39" s="97"/>
      <c r="Z39" s="97"/>
      <c r="AA39" s="97"/>
      <c r="AB39" s="97" t="s">
        <v>2800</v>
      </c>
      <c r="AC39" s="110" t="s">
        <v>1575</v>
      </c>
      <c r="AD39" s="97"/>
      <c r="AE39" s="108">
        <v>19506239</v>
      </c>
      <c r="AF39" s="108" t="s">
        <v>809</v>
      </c>
      <c r="AG39" s="97" t="s">
        <v>432</v>
      </c>
      <c r="AH39" s="97" t="s">
        <v>160</v>
      </c>
      <c r="AI39" s="97" t="s">
        <v>2936</v>
      </c>
      <c r="AJ39" s="97" t="s">
        <v>1407</v>
      </c>
      <c r="AK39" s="185" t="s">
        <v>2121</v>
      </c>
      <c r="AL39" s="185" t="s">
        <v>429</v>
      </c>
      <c r="AM39" s="97" t="s">
        <v>2840</v>
      </c>
      <c r="AN39" s="110">
        <v>107141</v>
      </c>
      <c r="AO39" s="108" t="s">
        <v>431</v>
      </c>
      <c r="AP39" s="97"/>
      <c r="AQ39" s="97"/>
      <c r="AR39" s="97"/>
      <c r="AS39" s="97"/>
      <c r="AT39" s="97"/>
      <c r="AU39" s="143" t="s">
        <v>175</v>
      </c>
      <c r="AV39" s="110">
        <v>51695</v>
      </c>
      <c r="AW39" s="110" t="s">
        <v>132</v>
      </c>
      <c r="AX39" s="108">
        <v>2510712151230</v>
      </c>
      <c r="AY39" s="110" t="s">
        <v>801</v>
      </c>
      <c r="AZ39" s="110">
        <v>517</v>
      </c>
      <c r="BA39" s="110" t="s">
        <v>2387</v>
      </c>
      <c r="BB39" s="110">
        <v>51696</v>
      </c>
      <c r="BC39" s="110" t="s">
        <v>2388</v>
      </c>
      <c r="BD39" s="110" t="s">
        <v>2389</v>
      </c>
      <c r="BE39" s="110" t="s">
        <v>2463</v>
      </c>
      <c r="BF39" s="1">
        <v>9861</v>
      </c>
      <c r="BG39" s="100">
        <f t="shared" si="2"/>
        <v>13790.841269841272</v>
      </c>
      <c r="BH39" s="58">
        <v>4003.916666666667</v>
      </c>
      <c r="BI39" s="98">
        <f t="shared" si="6"/>
        <v>1334.638888888889</v>
      </c>
      <c r="BJ39" s="98">
        <v>1334.638888888889</v>
      </c>
      <c r="BK39" s="98">
        <v>1334.638888888889</v>
      </c>
      <c r="BL39" s="174">
        <f t="shared" si="3"/>
        <v>4152.067460317461</v>
      </c>
      <c r="BM39" s="98">
        <f t="shared" si="4"/>
        <v>4226.142857142857</v>
      </c>
      <c r="BN39" s="98">
        <f t="shared" si="5"/>
        <v>1408.7142857142858</v>
      </c>
      <c r="BO39" s="174">
        <v>1334.638888888889</v>
      </c>
      <c r="BP39" s="174">
        <v>1408.7142857142858</v>
      </c>
      <c r="BQ39" s="174">
        <v>1408.7142857142858</v>
      </c>
      <c r="BR39" s="174">
        <v>1408.7142857142858</v>
      </c>
      <c r="BS39" s="174">
        <v>1408.7142857142858</v>
      </c>
      <c r="BT39" s="174">
        <v>1408.7142857142858</v>
      </c>
      <c r="BU39" s="174">
        <v>1408.7142857142858</v>
      </c>
      <c r="BV39" s="145">
        <v>0</v>
      </c>
      <c r="BW39" s="145">
        <v>0</v>
      </c>
    </row>
    <row r="40" spans="1:75" ht="12.75">
      <c r="A40" s="97">
        <v>39</v>
      </c>
      <c r="B40" s="97">
        <v>63</v>
      </c>
      <c r="C40" s="97" t="s">
        <v>1805</v>
      </c>
      <c r="D40" s="97" t="s">
        <v>1051</v>
      </c>
      <c r="E40" s="97"/>
      <c r="F40" s="97"/>
      <c r="G40" s="185" t="s">
        <v>2122</v>
      </c>
      <c r="H40" s="185" t="s">
        <v>433</v>
      </c>
      <c r="I40" s="97"/>
      <c r="J40" s="185" t="s">
        <v>2122</v>
      </c>
      <c r="K40" s="185" t="s">
        <v>433</v>
      </c>
      <c r="L40" s="97"/>
      <c r="M40" s="97" t="s">
        <v>2390</v>
      </c>
      <c r="N40" s="104" t="s">
        <v>1611</v>
      </c>
      <c r="O40" s="158">
        <v>39132</v>
      </c>
      <c r="P40" s="158">
        <f t="shared" si="1"/>
        <v>39497</v>
      </c>
      <c r="Q40" s="97" t="s">
        <v>2623</v>
      </c>
      <c r="R40" s="104">
        <v>4</v>
      </c>
      <c r="S40" s="140" t="s">
        <v>2656</v>
      </c>
      <c r="T40" s="97">
        <v>1</v>
      </c>
      <c r="U40" s="97" t="s">
        <v>2818</v>
      </c>
      <c r="V40" s="97" t="s">
        <v>346</v>
      </c>
      <c r="W40" s="97">
        <v>4</v>
      </c>
      <c r="X40" s="97"/>
      <c r="Y40" s="97"/>
      <c r="Z40" s="97"/>
      <c r="AA40" s="97"/>
      <c r="AB40" s="97" t="s">
        <v>2800</v>
      </c>
      <c r="AC40" s="110" t="s">
        <v>1576</v>
      </c>
      <c r="AD40" s="97"/>
      <c r="AE40" s="108">
        <v>20765229</v>
      </c>
      <c r="AF40" s="108" t="s">
        <v>2368</v>
      </c>
      <c r="AG40" s="97" t="s">
        <v>436</v>
      </c>
      <c r="AH40" s="97" t="s">
        <v>437</v>
      </c>
      <c r="AI40" s="97" t="s">
        <v>2824</v>
      </c>
      <c r="AJ40" s="97" t="s">
        <v>1407</v>
      </c>
      <c r="AK40" s="185" t="s">
        <v>2122</v>
      </c>
      <c r="AL40" s="185" t="s">
        <v>433</v>
      </c>
      <c r="AM40" s="97" t="s">
        <v>2840</v>
      </c>
      <c r="AN40" s="110">
        <v>481786</v>
      </c>
      <c r="AO40" s="108" t="s">
        <v>435</v>
      </c>
      <c r="AP40" s="97"/>
      <c r="AQ40" s="97"/>
      <c r="AR40" s="97"/>
      <c r="AS40" s="97"/>
      <c r="AT40" s="97"/>
      <c r="AU40" s="143" t="s">
        <v>2532</v>
      </c>
      <c r="AV40" s="110" t="s">
        <v>80</v>
      </c>
      <c r="AW40" s="110" t="s">
        <v>138</v>
      </c>
      <c r="AX40" s="108">
        <v>2711002151815</v>
      </c>
      <c r="AY40" s="110" t="s">
        <v>801</v>
      </c>
      <c r="AZ40" s="110">
        <v>319</v>
      </c>
      <c r="BA40" s="110" t="s">
        <v>2391</v>
      </c>
      <c r="BB40" s="110">
        <v>3054109</v>
      </c>
      <c r="BC40" s="110" t="s">
        <v>2388</v>
      </c>
      <c r="BD40" s="110" t="s">
        <v>2392</v>
      </c>
      <c r="BE40" s="110" t="s">
        <v>2463</v>
      </c>
      <c r="BF40" s="1">
        <v>8218</v>
      </c>
      <c r="BG40" s="100">
        <f t="shared" si="2"/>
        <v>12846.708333333332</v>
      </c>
      <c r="BH40" s="58">
        <v>4352.03125</v>
      </c>
      <c r="BI40" s="98">
        <f t="shared" si="6"/>
        <v>1450.6770833333333</v>
      </c>
      <c r="BJ40" s="98">
        <v>1450.6770833333333</v>
      </c>
      <c r="BK40" s="98">
        <v>1450.6770833333333</v>
      </c>
      <c r="BL40" s="174">
        <f t="shared" si="3"/>
        <v>3798.677083333333</v>
      </c>
      <c r="BM40" s="98">
        <f t="shared" si="4"/>
        <v>3522</v>
      </c>
      <c r="BN40" s="98">
        <f t="shared" si="5"/>
        <v>1174</v>
      </c>
      <c r="BO40" s="174">
        <v>1450.6770833333333</v>
      </c>
      <c r="BP40" s="174">
        <v>1174</v>
      </c>
      <c r="BQ40" s="174">
        <v>1174</v>
      </c>
      <c r="BR40" s="174">
        <v>1174</v>
      </c>
      <c r="BS40" s="174">
        <v>1174</v>
      </c>
      <c r="BT40" s="174">
        <v>1174</v>
      </c>
      <c r="BU40" s="174">
        <v>1174</v>
      </c>
      <c r="BV40" s="145">
        <v>0</v>
      </c>
      <c r="BW40" s="145">
        <v>0</v>
      </c>
    </row>
    <row r="41" spans="1:75" ht="12.75">
      <c r="A41" s="97">
        <v>40</v>
      </c>
      <c r="B41" s="97">
        <v>36</v>
      </c>
      <c r="C41" s="97" t="s">
        <v>1805</v>
      </c>
      <c r="D41" s="97" t="s">
        <v>1051</v>
      </c>
      <c r="E41" s="97"/>
      <c r="F41" s="97"/>
      <c r="G41" s="185" t="s">
        <v>2123</v>
      </c>
      <c r="H41" s="185" t="s">
        <v>438</v>
      </c>
      <c r="I41" s="97"/>
      <c r="J41" s="185" t="s">
        <v>2123</v>
      </c>
      <c r="K41" s="185" t="s">
        <v>438</v>
      </c>
      <c r="L41" s="97"/>
      <c r="M41" s="97" t="s">
        <v>2393</v>
      </c>
      <c r="N41" s="104" t="s">
        <v>2570</v>
      </c>
      <c r="O41" s="158">
        <v>39213</v>
      </c>
      <c r="P41" s="158">
        <f t="shared" si="1"/>
        <v>39578</v>
      </c>
      <c r="Q41" s="97" t="s">
        <v>2624</v>
      </c>
      <c r="R41" s="104">
        <v>26</v>
      </c>
      <c r="S41" s="140" t="s">
        <v>1164</v>
      </c>
      <c r="T41" s="97">
        <v>1</v>
      </c>
      <c r="U41" s="97" t="s">
        <v>2818</v>
      </c>
      <c r="V41" s="97" t="s">
        <v>346</v>
      </c>
      <c r="W41" s="97">
        <v>1</v>
      </c>
      <c r="X41" s="97"/>
      <c r="Y41" s="97"/>
      <c r="Z41" s="97"/>
      <c r="AA41" s="97"/>
      <c r="AB41" s="97" t="s">
        <v>2800</v>
      </c>
      <c r="AC41" s="110">
        <v>632212</v>
      </c>
      <c r="AD41" s="97"/>
      <c r="AE41" s="108">
        <v>20032090</v>
      </c>
      <c r="AF41" s="108" t="s">
        <v>809</v>
      </c>
      <c r="AG41" s="97" t="s">
        <v>442</v>
      </c>
      <c r="AH41" s="97" t="s">
        <v>2899</v>
      </c>
      <c r="AI41" s="97" t="s">
        <v>2824</v>
      </c>
      <c r="AJ41" s="97" t="s">
        <v>1407</v>
      </c>
      <c r="AK41" s="185" t="s">
        <v>2123</v>
      </c>
      <c r="AL41" s="185" t="s">
        <v>438</v>
      </c>
      <c r="AM41" s="97" t="s">
        <v>2840</v>
      </c>
      <c r="AN41" s="110">
        <v>722008</v>
      </c>
      <c r="AO41" s="108" t="s">
        <v>441</v>
      </c>
      <c r="AP41" s="97"/>
      <c r="AQ41" s="97"/>
      <c r="AR41" s="97"/>
      <c r="AS41" s="97"/>
      <c r="AT41" s="97"/>
      <c r="AU41" s="143" t="s">
        <v>290</v>
      </c>
      <c r="AV41" s="110" t="s">
        <v>81</v>
      </c>
      <c r="AW41" s="110" t="s">
        <v>2368</v>
      </c>
      <c r="AX41" s="108">
        <v>2700122151781</v>
      </c>
      <c r="AY41" s="110" t="s">
        <v>801</v>
      </c>
      <c r="AZ41" s="110">
        <v>2968</v>
      </c>
      <c r="BA41" s="110" t="s">
        <v>1148</v>
      </c>
      <c r="BB41" s="110">
        <v>20330</v>
      </c>
      <c r="BC41" s="110" t="s">
        <v>1148</v>
      </c>
      <c r="BD41" s="110" t="s">
        <v>1149</v>
      </c>
      <c r="BE41" s="110" t="s">
        <v>2463</v>
      </c>
      <c r="BF41" s="1">
        <v>7044</v>
      </c>
      <c r="BG41" s="100">
        <f t="shared" si="2"/>
        <v>11011.464285714286</v>
      </c>
      <c r="BH41" s="58">
        <v>3730.3125</v>
      </c>
      <c r="BI41" s="98">
        <f t="shared" si="6"/>
        <v>1243.4375</v>
      </c>
      <c r="BJ41" s="98">
        <v>1243.4375</v>
      </c>
      <c r="BK41" s="98">
        <v>1243.4375</v>
      </c>
      <c r="BL41" s="174">
        <f t="shared" si="3"/>
        <v>3256.0089285714284</v>
      </c>
      <c r="BM41" s="98">
        <f t="shared" si="4"/>
        <v>3018.857142857143</v>
      </c>
      <c r="BN41" s="98">
        <f t="shared" si="5"/>
        <v>1006.2857142857143</v>
      </c>
      <c r="BO41" s="174">
        <v>1243.4375</v>
      </c>
      <c r="BP41" s="174">
        <v>1006.2857142857143</v>
      </c>
      <c r="BQ41" s="174">
        <v>1006.2857142857143</v>
      </c>
      <c r="BR41" s="174">
        <v>1006.2857142857143</v>
      </c>
      <c r="BS41" s="174">
        <v>1006.2857142857143</v>
      </c>
      <c r="BT41" s="174">
        <v>1006.2857142857143</v>
      </c>
      <c r="BU41" s="174">
        <v>1006.2857142857143</v>
      </c>
      <c r="BV41" s="145">
        <v>0</v>
      </c>
      <c r="BW41" s="145">
        <v>0</v>
      </c>
    </row>
    <row r="42" spans="1:75" ht="12.75">
      <c r="A42" s="97">
        <v>41</v>
      </c>
      <c r="B42" s="97">
        <v>8</v>
      </c>
      <c r="C42" s="97" t="s">
        <v>1805</v>
      </c>
      <c r="D42" s="97" t="s">
        <v>1051</v>
      </c>
      <c r="E42" s="97"/>
      <c r="F42" s="97"/>
      <c r="G42" s="185" t="s">
        <v>2124</v>
      </c>
      <c r="H42" s="185" t="s">
        <v>443</v>
      </c>
      <c r="I42" s="97"/>
      <c r="J42" s="185" t="s">
        <v>2124</v>
      </c>
      <c r="K42" s="185" t="s">
        <v>443</v>
      </c>
      <c r="L42" s="97"/>
      <c r="M42" s="97" t="s">
        <v>1150</v>
      </c>
      <c r="N42" s="104" t="s">
        <v>2250</v>
      </c>
      <c r="O42" s="158">
        <v>39357</v>
      </c>
      <c r="P42" s="158">
        <f t="shared" si="1"/>
        <v>39722</v>
      </c>
      <c r="Q42" s="97" t="s">
        <v>2625</v>
      </c>
      <c r="R42" s="104">
        <v>22</v>
      </c>
      <c r="S42" s="140" t="s">
        <v>2251</v>
      </c>
      <c r="T42" s="97">
        <v>0</v>
      </c>
      <c r="U42" s="97" t="s">
        <v>445</v>
      </c>
      <c r="V42" s="97"/>
      <c r="W42" s="97"/>
      <c r="X42" s="97"/>
      <c r="Y42" s="97"/>
      <c r="Z42" s="97"/>
      <c r="AA42" s="97"/>
      <c r="AB42" s="97" t="s">
        <v>2800</v>
      </c>
      <c r="AC42" s="110" t="s">
        <v>1577</v>
      </c>
      <c r="AD42" s="97"/>
      <c r="AE42" s="108">
        <v>19783086</v>
      </c>
      <c r="AF42" s="108" t="s">
        <v>809</v>
      </c>
      <c r="AG42" s="97" t="s">
        <v>447</v>
      </c>
      <c r="AH42" s="97" t="s">
        <v>448</v>
      </c>
      <c r="AI42" s="97" t="s">
        <v>376</v>
      </c>
      <c r="AJ42" s="97" t="s">
        <v>1407</v>
      </c>
      <c r="AK42" s="185" t="s">
        <v>2124</v>
      </c>
      <c r="AL42" s="185" t="s">
        <v>443</v>
      </c>
      <c r="AM42" s="97" t="s">
        <v>2840</v>
      </c>
      <c r="AN42" s="110">
        <v>481720</v>
      </c>
      <c r="AO42" s="108" t="s">
        <v>446</v>
      </c>
      <c r="AP42" s="97"/>
      <c r="AQ42" s="97"/>
      <c r="AR42" s="97"/>
      <c r="AS42" s="97"/>
      <c r="AT42" s="97"/>
      <c r="AU42" s="143" t="s">
        <v>2520</v>
      </c>
      <c r="AV42" s="110" t="s">
        <v>82</v>
      </c>
      <c r="AW42" s="110" t="s">
        <v>126</v>
      </c>
      <c r="AX42" s="108">
        <v>0</v>
      </c>
      <c r="AY42" s="110">
        <v>0</v>
      </c>
      <c r="AZ42" s="110">
        <v>0</v>
      </c>
      <c r="BA42" s="110">
        <v>0</v>
      </c>
      <c r="BB42" s="110">
        <v>0</v>
      </c>
      <c r="BC42" s="110">
        <v>0</v>
      </c>
      <c r="BD42" s="110">
        <v>0</v>
      </c>
      <c r="BE42" s="110">
        <v>6</v>
      </c>
      <c r="BF42" s="1">
        <v>8218</v>
      </c>
      <c r="BG42" s="100">
        <f t="shared" si="2"/>
        <v>12846.708333333332</v>
      </c>
      <c r="BH42" s="58">
        <v>4352.03125</v>
      </c>
      <c r="BI42" s="98">
        <f t="shared" si="6"/>
        <v>1450.6770833333333</v>
      </c>
      <c r="BJ42" s="98">
        <v>1450.6770833333333</v>
      </c>
      <c r="BK42" s="98">
        <v>1450.6770833333333</v>
      </c>
      <c r="BL42" s="174">
        <f t="shared" si="3"/>
        <v>3798.677083333333</v>
      </c>
      <c r="BM42" s="98">
        <f t="shared" si="4"/>
        <v>3522</v>
      </c>
      <c r="BN42" s="98">
        <f t="shared" si="5"/>
        <v>1174</v>
      </c>
      <c r="BO42" s="174">
        <v>1450.6770833333333</v>
      </c>
      <c r="BP42" s="174">
        <v>1174</v>
      </c>
      <c r="BQ42" s="174">
        <v>1174</v>
      </c>
      <c r="BR42" s="174">
        <v>1174</v>
      </c>
      <c r="BS42" s="174">
        <v>1174</v>
      </c>
      <c r="BT42" s="174">
        <v>1174</v>
      </c>
      <c r="BU42" s="174">
        <v>1174</v>
      </c>
      <c r="BV42" s="145">
        <v>0</v>
      </c>
      <c r="BW42" s="145">
        <v>0</v>
      </c>
    </row>
    <row r="43" spans="1:75" ht="12.75">
      <c r="A43" s="97">
        <v>42</v>
      </c>
      <c r="B43" s="97">
        <v>51</v>
      </c>
      <c r="C43" s="97" t="s">
        <v>1805</v>
      </c>
      <c r="D43" s="97" t="s">
        <v>1051</v>
      </c>
      <c r="E43" s="97"/>
      <c r="F43" s="97"/>
      <c r="G43" s="185" t="s">
        <v>2125</v>
      </c>
      <c r="H43" s="185" t="s">
        <v>449</v>
      </c>
      <c r="I43" s="97"/>
      <c r="J43" s="185" t="s">
        <v>2125</v>
      </c>
      <c r="K43" s="185" t="s">
        <v>449</v>
      </c>
      <c r="L43" s="97"/>
      <c r="M43" s="97" t="s">
        <v>1151</v>
      </c>
      <c r="N43" s="104" t="s">
        <v>2299</v>
      </c>
      <c r="O43" s="164">
        <v>39372</v>
      </c>
      <c r="P43" s="158">
        <f t="shared" si="1"/>
        <v>39737</v>
      </c>
      <c r="Q43" s="97" t="s">
        <v>2626</v>
      </c>
      <c r="R43" s="104">
        <v>41</v>
      </c>
      <c r="S43" s="140" t="s">
        <v>1656</v>
      </c>
      <c r="T43" s="97">
        <v>1</v>
      </c>
      <c r="U43" s="97" t="s">
        <v>451</v>
      </c>
      <c r="V43" s="97"/>
      <c r="W43" s="97"/>
      <c r="X43" s="97"/>
      <c r="Y43" s="97"/>
      <c r="Z43" s="97"/>
      <c r="AA43" s="97"/>
      <c r="AB43" s="97" t="s">
        <v>2800</v>
      </c>
      <c r="AC43" s="110" t="s">
        <v>1416</v>
      </c>
      <c r="AD43" s="97"/>
      <c r="AE43" s="108">
        <v>20156030</v>
      </c>
      <c r="AF43" s="108" t="s">
        <v>809</v>
      </c>
      <c r="AG43" s="97" t="s">
        <v>455</v>
      </c>
      <c r="AH43" s="97" t="s">
        <v>456</v>
      </c>
      <c r="AI43" s="97" t="s">
        <v>2824</v>
      </c>
      <c r="AJ43" s="97" t="s">
        <v>1407</v>
      </c>
      <c r="AK43" s="185" t="s">
        <v>2125</v>
      </c>
      <c r="AL43" s="185" t="s">
        <v>449</v>
      </c>
      <c r="AM43" s="97" t="s">
        <v>935</v>
      </c>
      <c r="AN43" s="110">
        <v>666250</v>
      </c>
      <c r="AO43" s="108" t="s">
        <v>452</v>
      </c>
      <c r="AP43" s="97"/>
      <c r="AQ43" s="97"/>
      <c r="AR43" s="97"/>
      <c r="AS43" s="97"/>
      <c r="AT43" s="97"/>
      <c r="AU43" s="143" t="s">
        <v>2521</v>
      </c>
      <c r="AV43" s="110" t="s">
        <v>83</v>
      </c>
      <c r="AW43" s="110" t="s">
        <v>1152</v>
      </c>
      <c r="AX43" s="108">
        <v>1550205151834</v>
      </c>
      <c r="AY43" s="110" t="s">
        <v>801</v>
      </c>
      <c r="AZ43" s="110">
        <v>364</v>
      </c>
      <c r="BA43" s="110" t="s">
        <v>1153</v>
      </c>
      <c r="BB43" s="110">
        <v>24987</v>
      </c>
      <c r="BC43" s="110" t="s">
        <v>1155</v>
      </c>
      <c r="BD43" s="110" t="s">
        <v>1154</v>
      </c>
      <c r="BE43" s="110" t="s">
        <v>2463</v>
      </c>
      <c r="BF43" s="1">
        <v>10566</v>
      </c>
      <c r="BG43" s="100">
        <f t="shared" si="2"/>
        <v>14776.543650793648</v>
      </c>
      <c r="BH43" s="58">
        <v>4289.979166666666</v>
      </c>
      <c r="BI43" s="98">
        <f t="shared" si="6"/>
        <v>1429.9930555555554</v>
      </c>
      <c r="BJ43" s="98">
        <v>1429.9930555555554</v>
      </c>
      <c r="BK43" s="98">
        <v>1429.9930555555554</v>
      </c>
      <c r="BL43" s="174">
        <f t="shared" si="3"/>
        <v>4448.850198412698</v>
      </c>
      <c r="BM43" s="98">
        <f t="shared" si="4"/>
        <v>4528.285714285714</v>
      </c>
      <c r="BN43" s="98">
        <f t="shared" si="5"/>
        <v>1509.4285714285713</v>
      </c>
      <c r="BO43" s="174">
        <v>1429.9930555555554</v>
      </c>
      <c r="BP43" s="174">
        <v>1509.4285714285713</v>
      </c>
      <c r="BQ43" s="174">
        <v>1509.4285714285713</v>
      </c>
      <c r="BR43" s="174">
        <v>1509.4285714285713</v>
      </c>
      <c r="BS43" s="174">
        <v>1509.4285714285713</v>
      </c>
      <c r="BT43" s="174">
        <v>1509.4285714285713</v>
      </c>
      <c r="BU43" s="174">
        <v>1509.4285714285713</v>
      </c>
      <c r="BV43" s="145">
        <v>0</v>
      </c>
      <c r="BW43" s="145">
        <v>0</v>
      </c>
    </row>
    <row r="44" spans="1:75" ht="12.75">
      <c r="A44" s="97">
        <v>43</v>
      </c>
      <c r="B44" s="97">
        <v>141</v>
      </c>
      <c r="C44" s="97" t="s">
        <v>1805</v>
      </c>
      <c r="D44" s="97" t="s">
        <v>1051</v>
      </c>
      <c r="E44" s="97"/>
      <c r="F44" s="97"/>
      <c r="G44" s="185" t="s">
        <v>2126</v>
      </c>
      <c r="H44" s="185" t="s">
        <v>457</v>
      </c>
      <c r="I44" s="97"/>
      <c r="J44" s="185" t="s">
        <v>2126</v>
      </c>
      <c r="K44" s="185" t="s">
        <v>457</v>
      </c>
      <c r="L44" s="97"/>
      <c r="M44" s="97" t="s">
        <v>1381</v>
      </c>
      <c r="N44" s="104" t="s">
        <v>1156</v>
      </c>
      <c r="O44" s="158">
        <v>39372</v>
      </c>
      <c r="P44" s="158">
        <f aca="true" t="shared" si="7" ref="P44:P53">IF(O44&lt;&gt;"",O44+365,"")</f>
        <v>39737</v>
      </c>
      <c r="Q44" s="97" t="s">
        <v>2627</v>
      </c>
      <c r="R44" s="104">
        <v>47</v>
      </c>
      <c r="S44" s="140" t="s">
        <v>2349</v>
      </c>
      <c r="T44" s="97">
        <v>0</v>
      </c>
      <c r="U44" s="97" t="s">
        <v>1383</v>
      </c>
      <c r="V44" s="97"/>
      <c r="W44" s="97"/>
      <c r="X44" s="97"/>
      <c r="Y44" s="97"/>
      <c r="Z44" s="97"/>
      <c r="AA44" s="97"/>
      <c r="AB44" s="97" t="s">
        <v>2800</v>
      </c>
      <c r="AC44" s="110" t="s">
        <v>1384</v>
      </c>
      <c r="AD44" s="97"/>
      <c r="AE44" s="108">
        <v>19655656</v>
      </c>
      <c r="AF44" s="108" t="s">
        <v>809</v>
      </c>
      <c r="AG44" s="97" t="s">
        <v>1386</v>
      </c>
      <c r="AH44" s="97" t="s">
        <v>1390</v>
      </c>
      <c r="AI44" s="97" t="s">
        <v>2824</v>
      </c>
      <c r="AJ44" s="97" t="s">
        <v>1407</v>
      </c>
      <c r="AK44" s="185" t="s">
        <v>2126</v>
      </c>
      <c r="AL44" s="185" t="s">
        <v>457</v>
      </c>
      <c r="AM44" s="97" t="s">
        <v>935</v>
      </c>
      <c r="AN44" s="110">
        <v>666443</v>
      </c>
      <c r="AO44" s="108" t="s">
        <v>1385</v>
      </c>
      <c r="AP44" s="97"/>
      <c r="AQ44" s="97"/>
      <c r="AR44" s="97"/>
      <c r="AS44" s="97"/>
      <c r="AT44" s="97"/>
      <c r="AU44" s="143" t="s">
        <v>957</v>
      </c>
      <c r="AV44" s="110" t="s">
        <v>1157</v>
      </c>
      <c r="AW44" s="110" t="s">
        <v>1314</v>
      </c>
      <c r="AX44" s="108">
        <v>0</v>
      </c>
      <c r="AY44" s="110">
        <v>0</v>
      </c>
      <c r="AZ44" s="110">
        <v>0</v>
      </c>
      <c r="BA44" s="110">
        <v>0</v>
      </c>
      <c r="BB44" s="110">
        <v>0</v>
      </c>
      <c r="BC44" s="110">
        <v>0</v>
      </c>
      <c r="BD44" s="110">
        <v>0</v>
      </c>
      <c r="BE44" s="110">
        <v>6</v>
      </c>
      <c r="BF44" s="1">
        <v>8453</v>
      </c>
      <c r="BG44" s="100">
        <f t="shared" si="2"/>
        <v>12583.984126984129</v>
      </c>
      <c r="BH44" s="58">
        <v>4003.916666666667</v>
      </c>
      <c r="BI44" s="98">
        <f t="shared" si="6"/>
        <v>1334.638888888889</v>
      </c>
      <c r="BJ44" s="98">
        <v>1334.638888888889</v>
      </c>
      <c r="BK44" s="98">
        <v>1334.638888888889</v>
      </c>
      <c r="BL44" s="174">
        <f t="shared" si="3"/>
        <v>3749.7817460317465</v>
      </c>
      <c r="BM44" s="98">
        <f t="shared" si="4"/>
        <v>3622.7142857142862</v>
      </c>
      <c r="BN44" s="98">
        <f t="shared" si="5"/>
        <v>1207.5714285714287</v>
      </c>
      <c r="BO44" s="174">
        <v>1334.638888888889</v>
      </c>
      <c r="BP44" s="174">
        <v>1207.5714285714287</v>
      </c>
      <c r="BQ44" s="174">
        <v>1207.5714285714287</v>
      </c>
      <c r="BR44" s="174">
        <v>1207.5714285714287</v>
      </c>
      <c r="BS44" s="174">
        <v>1207.5714285714287</v>
      </c>
      <c r="BT44" s="174">
        <v>1207.5714285714287</v>
      </c>
      <c r="BU44" s="174">
        <v>1207.5714285714287</v>
      </c>
      <c r="BV44" s="145">
        <v>0</v>
      </c>
      <c r="BW44" s="145">
        <v>0</v>
      </c>
    </row>
    <row r="45" spans="1:75" ht="12.75">
      <c r="A45" s="97">
        <v>44</v>
      </c>
      <c r="B45" s="97">
        <v>81</v>
      </c>
      <c r="C45" s="97" t="s">
        <v>1805</v>
      </c>
      <c r="D45" s="97" t="s">
        <v>1051</v>
      </c>
      <c r="E45" s="97"/>
      <c r="F45" s="97"/>
      <c r="G45" s="185" t="s">
        <v>1908</v>
      </c>
      <c r="H45" s="185" t="s">
        <v>1885</v>
      </c>
      <c r="I45" s="97"/>
      <c r="J45" s="185" t="s">
        <v>1908</v>
      </c>
      <c r="K45" s="185" t="s">
        <v>1885</v>
      </c>
      <c r="L45" s="97"/>
      <c r="M45" s="97" t="s">
        <v>1158</v>
      </c>
      <c r="N45" s="104" t="s">
        <v>1612</v>
      </c>
      <c r="O45" s="158">
        <v>39146</v>
      </c>
      <c r="P45" s="158">
        <f t="shared" si="7"/>
        <v>39511</v>
      </c>
      <c r="Q45" s="97" t="s">
        <v>2628</v>
      </c>
      <c r="R45" s="106">
        <v>4243</v>
      </c>
      <c r="S45" s="133" t="s">
        <v>1159</v>
      </c>
      <c r="T45" s="97">
        <v>1</v>
      </c>
      <c r="U45" s="97" t="s">
        <v>2818</v>
      </c>
      <c r="V45" s="97" t="s">
        <v>346</v>
      </c>
      <c r="W45" s="97">
        <v>4</v>
      </c>
      <c r="X45" s="97"/>
      <c r="Y45" s="97"/>
      <c r="Z45" s="97"/>
      <c r="AA45" s="97"/>
      <c r="AB45" s="97" t="s">
        <v>2800</v>
      </c>
      <c r="AC45" s="110">
        <v>634193</v>
      </c>
      <c r="AD45" s="97"/>
      <c r="AE45" s="108">
        <v>20765210</v>
      </c>
      <c r="AF45" s="108" t="s">
        <v>2657</v>
      </c>
      <c r="AG45" s="97" t="s">
        <v>460</v>
      </c>
      <c r="AH45" s="97" t="s">
        <v>456</v>
      </c>
      <c r="AI45" s="97" t="s">
        <v>2824</v>
      </c>
      <c r="AJ45" s="97" t="s">
        <v>1407</v>
      </c>
      <c r="AK45" s="185" t="s">
        <v>1908</v>
      </c>
      <c r="AL45" s="185" t="s">
        <v>1885</v>
      </c>
      <c r="AM45" s="97" t="s">
        <v>2840</v>
      </c>
      <c r="AN45" s="110">
        <v>256702</v>
      </c>
      <c r="AO45" s="108" t="s">
        <v>459</v>
      </c>
      <c r="AP45" s="97"/>
      <c r="AQ45" s="97"/>
      <c r="AR45" s="97"/>
      <c r="AS45" s="97"/>
      <c r="AT45" s="97"/>
      <c r="AU45" s="143" t="s">
        <v>454</v>
      </c>
      <c r="AV45" s="110">
        <v>60660</v>
      </c>
      <c r="AW45" s="110" t="s">
        <v>2858</v>
      </c>
      <c r="AX45" s="108">
        <v>2671122151791</v>
      </c>
      <c r="AY45" s="110" t="s">
        <v>801</v>
      </c>
      <c r="AZ45" s="110">
        <v>718</v>
      </c>
      <c r="BA45" s="110" t="s">
        <v>1175</v>
      </c>
      <c r="BB45" s="110">
        <v>60659</v>
      </c>
      <c r="BC45" s="110" t="s">
        <v>1660</v>
      </c>
      <c r="BD45" s="110" t="s">
        <v>1161</v>
      </c>
      <c r="BE45" s="110" t="s">
        <v>2463</v>
      </c>
      <c r="BF45" s="1">
        <v>8453</v>
      </c>
      <c r="BG45" s="100">
        <f t="shared" si="2"/>
        <v>11821.150793650795</v>
      </c>
      <c r="BH45" s="58">
        <v>3431.791666666667</v>
      </c>
      <c r="BI45" s="98">
        <f t="shared" si="6"/>
        <v>1143.9305555555557</v>
      </c>
      <c r="BJ45" s="98">
        <v>1143.9305555555557</v>
      </c>
      <c r="BK45" s="98">
        <v>1143.9305555555557</v>
      </c>
      <c r="BL45" s="174">
        <f t="shared" si="3"/>
        <v>3559.0734126984125</v>
      </c>
      <c r="BM45" s="98">
        <f t="shared" si="4"/>
        <v>3622.7142857142862</v>
      </c>
      <c r="BN45" s="98">
        <f t="shared" si="5"/>
        <v>1207.5714285714287</v>
      </c>
      <c r="BO45" s="174">
        <v>1143.9305555555557</v>
      </c>
      <c r="BP45" s="174">
        <v>1207.5714285714287</v>
      </c>
      <c r="BQ45" s="174">
        <v>1207.5714285714287</v>
      </c>
      <c r="BR45" s="174">
        <v>1207.5714285714287</v>
      </c>
      <c r="BS45" s="174">
        <v>1207.5714285714287</v>
      </c>
      <c r="BT45" s="174">
        <v>1207.5714285714287</v>
      </c>
      <c r="BU45" s="174">
        <v>1207.5714285714287</v>
      </c>
      <c r="BV45" s="145">
        <v>0</v>
      </c>
      <c r="BW45" s="145">
        <v>0</v>
      </c>
    </row>
    <row r="46" spans="1:75" ht="12.75">
      <c r="A46" s="97">
        <v>45</v>
      </c>
      <c r="B46" s="97">
        <v>65</v>
      </c>
      <c r="C46" s="97" t="s">
        <v>1805</v>
      </c>
      <c r="D46" s="97" t="s">
        <v>1051</v>
      </c>
      <c r="E46" s="97"/>
      <c r="F46" s="97"/>
      <c r="G46" s="185" t="s">
        <v>2165</v>
      </c>
      <c r="H46" s="185" t="s">
        <v>461</v>
      </c>
      <c r="I46" s="97"/>
      <c r="J46" s="185" t="s">
        <v>2165</v>
      </c>
      <c r="K46" s="185" t="s">
        <v>461</v>
      </c>
      <c r="L46" s="97"/>
      <c r="M46" s="97" t="s">
        <v>1162</v>
      </c>
      <c r="N46" s="104" t="s">
        <v>1613</v>
      </c>
      <c r="O46" s="158">
        <v>39132</v>
      </c>
      <c r="P46" s="158">
        <f t="shared" si="7"/>
        <v>39497</v>
      </c>
      <c r="Q46" s="97" t="s">
        <v>2629</v>
      </c>
      <c r="R46" s="97">
        <v>73</v>
      </c>
      <c r="S46" s="110" t="s">
        <v>1163</v>
      </c>
      <c r="T46" s="97">
        <v>1</v>
      </c>
      <c r="U46" s="97" t="s">
        <v>2818</v>
      </c>
      <c r="V46" s="97" t="s">
        <v>346</v>
      </c>
      <c r="W46" s="97">
        <v>4</v>
      </c>
      <c r="X46" s="97"/>
      <c r="Y46" s="97"/>
      <c r="Z46" s="97"/>
      <c r="AA46" s="97"/>
      <c r="AB46" s="97" t="s">
        <v>2800</v>
      </c>
      <c r="AC46" s="110" t="s">
        <v>1578</v>
      </c>
      <c r="AD46" s="97"/>
      <c r="AE46" s="108">
        <v>19784340</v>
      </c>
      <c r="AF46" s="108" t="s">
        <v>809</v>
      </c>
      <c r="AG46" s="97" t="s">
        <v>1321</v>
      </c>
      <c r="AH46" s="97" t="s">
        <v>357</v>
      </c>
      <c r="AI46" s="97" t="s">
        <v>389</v>
      </c>
      <c r="AJ46" s="97" t="s">
        <v>1407</v>
      </c>
      <c r="AK46" s="185" t="s">
        <v>2165</v>
      </c>
      <c r="AL46" s="185" t="s">
        <v>461</v>
      </c>
      <c r="AM46" s="97" t="s">
        <v>2840</v>
      </c>
      <c r="AN46" s="110">
        <v>544972</v>
      </c>
      <c r="AO46" s="108" t="s">
        <v>464</v>
      </c>
      <c r="AP46" s="97"/>
      <c r="AQ46" s="97"/>
      <c r="AR46" s="97"/>
      <c r="AS46" s="97"/>
      <c r="AT46" s="97"/>
      <c r="AU46" s="143" t="s">
        <v>792</v>
      </c>
      <c r="AV46" s="140">
        <v>315084</v>
      </c>
      <c r="AW46" s="110" t="s">
        <v>2348</v>
      </c>
      <c r="AX46" s="108">
        <v>2720811151822</v>
      </c>
      <c r="AY46" s="110" t="s">
        <v>801</v>
      </c>
      <c r="AZ46" s="110">
        <v>2722</v>
      </c>
      <c r="BA46" s="110" t="s">
        <v>1165</v>
      </c>
      <c r="BB46" s="110">
        <v>54563</v>
      </c>
      <c r="BC46" s="110" t="s">
        <v>1164</v>
      </c>
      <c r="BD46" s="110" t="s">
        <v>1166</v>
      </c>
      <c r="BE46" s="110" t="s">
        <v>2463</v>
      </c>
      <c r="BF46" s="1">
        <v>8218</v>
      </c>
      <c r="BG46" s="100">
        <f t="shared" si="2"/>
        <v>12846.708333333332</v>
      </c>
      <c r="BH46" s="58">
        <v>4352.03125</v>
      </c>
      <c r="BI46" s="98">
        <f t="shared" si="6"/>
        <v>1450.6770833333333</v>
      </c>
      <c r="BJ46" s="98">
        <v>1450.6770833333333</v>
      </c>
      <c r="BK46" s="98">
        <v>1450.6770833333333</v>
      </c>
      <c r="BL46" s="174">
        <f t="shared" si="3"/>
        <v>3798.677083333333</v>
      </c>
      <c r="BM46" s="98">
        <f t="shared" si="4"/>
        <v>3522</v>
      </c>
      <c r="BN46" s="98">
        <f t="shared" si="5"/>
        <v>1174</v>
      </c>
      <c r="BO46" s="174">
        <v>1450.6770833333333</v>
      </c>
      <c r="BP46" s="174">
        <v>1174</v>
      </c>
      <c r="BQ46" s="174">
        <v>1174</v>
      </c>
      <c r="BR46" s="174">
        <v>1174</v>
      </c>
      <c r="BS46" s="174">
        <v>1174</v>
      </c>
      <c r="BT46" s="174">
        <v>1174</v>
      </c>
      <c r="BU46" s="174">
        <v>1174</v>
      </c>
      <c r="BV46" s="145">
        <v>0</v>
      </c>
      <c r="BW46" s="145">
        <v>0</v>
      </c>
    </row>
    <row r="47" spans="1:75" ht="12.75">
      <c r="A47" s="97">
        <v>46</v>
      </c>
      <c r="B47" s="97">
        <v>101</v>
      </c>
      <c r="C47" s="97" t="s">
        <v>1805</v>
      </c>
      <c r="D47" s="97" t="s">
        <v>1051</v>
      </c>
      <c r="E47" s="97"/>
      <c r="F47" s="97"/>
      <c r="G47" s="185" t="s">
        <v>2166</v>
      </c>
      <c r="H47" s="185" t="s">
        <v>443</v>
      </c>
      <c r="I47" s="97"/>
      <c r="J47" s="185" t="s">
        <v>2166</v>
      </c>
      <c r="K47" s="185" t="s">
        <v>443</v>
      </c>
      <c r="L47" s="97"/>
      <c r="M47" s="97" t="s">
        <v>521</v>
      </c>
      <c r="N47" s="104" t="s">
        <v>522</v>
      </c>
      <c r="O47" s="158">
        <v>39366</v>
      </c>
      <c r="P47" s="158">
        <f t="shared" si="7"/>
        <v>39731</v>
      </c>
      <c r="Q47" s="97" t="s">
        <v>2401</v>
      </c>
      <c r="R47" s="97">
        <v>24</v>
      </c>
      <c r="S47" s="110" t="s">
        <v>523</v>
      </c>
      <c r="T47" s="97">
        <v>0</v>
      </c>
      <c r="U47" s="97" t="s">
        <v>468</v>
      </c>
      <c r="V47" s="97"/>
      <c r="W47" s="97"/>
      <c r="X47" s="97"/>
      <c r="Y47" s="97"/>
      <c r="Z47" s="97"/>
      <c r="AA47" s="97"/>
      <c r="AB47" s="97" t="s">
        <v>2800</v>
      </c>
      <c r="AC47" s="110" t="s">
        <v>1579</v>
      </c>
      <c r="AD47" s="97"/>
      <c r="AE47" s="108">
        <v>20879010</v>
      </c>
      <c r="AF47" s="108" t="s">
        <v>2888</v>
      </c>
      <c r="AG47" s="97" t="s">
        <v>483</v>
      </c>
      <c r="AH47" s="97" t="s">
        <v>2899</v>
      </c>
      <c r="AI47" s="97" t="s">
        <v>2824</v>
      </c>
      <c r="AJ47" s="97" t="s">
        <v>1407</v>
      </c>
      <c r="AK47" s="185" t="s">
        <v>2166</v>
      </c>
      <c r="AL47" s="185" t="s">
        <v>443</v>
      </c>
      <c r="AM47" s="97" t="s">
        <v>935</v>
      </c>
      <c r="AN47" s="110">
        <v>665151</v>
      </c>
      <c r="AO47" s="108">
        <v>2660817451521</v>
      </c>
      <c r="AP47" s="97"/>
      <c r="AQ47" s="97"/>
      <c r="AR47" s="97"/>
      <c r="AS47" s="97"/>
      <c r="AT47" s="97"/>
      <c r="AU47" s="143" t="s">
        <v>2801</v>
      </c>
      <c r="AV47" s="110">
        <v>51779</v>
      </c>
      <c r="AW47" s="110" t="s">
        <v>525</v>
      </c>
      <c r="AX47" s="108">
        <v>0</v>
      </c>
      <c r="AY47" s="110">
        <v>0</v>
      </c>
      <c r="AZ47" s="110">
        <v>0</v>
      </c>
      <c r="BA47" s="110">
        <v>0</v>
      </c>
      <c r="BB47" s="110"/>
      <c r="BC47" s="110">
        <v>0</v>
      </c>
      <c r="BD47" s="110">
        <v>0</v>
      </c>
      <c r="BE47" s="110" t="s">
        <v>2463</v>
      </c>
      <c r="BF47" s="1">
        <v>8218</v>
      </c>
      <c r="BG47" s="100">
        <f t="shared" si="2"/>
        <v>12846.708333333332</v>
      </c>
      <c r="BH47" s="58">
        <v>4352.03125</v>
      </c>
      <c r="BI47" s="98">
        <f t="shared" si="6"/>
        <v>1450.6770833333333</v>
      </c>
      <c r="BJ47" s="98">
        <v>1450.6770833333333</v>
      </c>
      <c r="BK47" s="98">
        <v>1450.6770833333333</v>
      </c>
      <c r="BL47" s="174">
        <f t="shared" si="3"/>
        <v>3798.677083333333</v>
      </c>
      <c r="BM47" s="98">
        <f t="shared" si="4"/>
        <v>3522</v>
      </c>
      <c r="BN47" s="98">
        <f t="shared" si="5"/>
        <v>1174</v>
      </c>
      <c r="BO47" s="174">
        <v>1450.6770833333333</v>
      </c>
      <c r="BP47" s="174">
        <v>1174</v>
      </c>
      <c r="BQ47" s="174">
        <v>1174</v>
      </c>
      <c r="BR47" s="174">
        <v>1174</v>
      </c>
      <c r="BS47" s="174">
        <v>1174</v>
      </c>
      <c r="BT47" s="174">
        <v>1174</v>
      </c>
      <c r="BU47" s="174">
        <v>1174</v>
      </c>
      <c r="BV47" s="145">
        <v>0</v>
      </c>
      <c r="BW47" s="145">
        <v>0</v>
      </c>
    </row>
    <row r="48" spans="1:75" ht="12.75">
      <c r="A48" s="97">
        <v>47</v>
      </c>
      <c r="B48" s="97">
        <v>151</v>
      </c>
      <c r="C48" s="97" t="s">
        <v>1805</v>
      </c>
      <c r="D48" s="97" t="s">
        <v>1051</v>
      </c>
      <c r="E48" s="97"/>
      <c r="F48" s="97"/>
      <c r="G48" s="185" t="s">
        <v>2167</v>
      </c>
      <c r="H48" s="185" t="s">
        <v>484</v>
      </c>
      <c r="I48" s="104"/>
      <c r="J48" s="185" t="s">
        <v>2167</v>
      </c>
      <c r="K48" s="185" t="s">
        <v>484</v>
      </c>
      <c r="L48" s="104"/>
      <c r="M48" s="97" t="s">
        <v>798</v>
      </c>
      <c r="N48" s="104" t="s">
        <v>2252</v>
      </c>
      <c r="O48" s="158">
        <v>39395</v>
      </c>
      <c r="P48" s="158">
        <f t="shared" si="7"/>
        <v>39760</v>
      </c>
      <c r="Q48" s="97" t="s">
        <v>2630</v>
      </c>
      <c r="R48" s="97">
        <v>10</v>
      </c>
      <c r="S48" s="110" t="s">
        <v>806</v>
      </c>
      <c r="T48" s="97"/>
      <c r="U48" s="97" t="s">
        <v>799</v>
      </c>
      <c r="V48" s="97"/>
      <c r="W48" s="97"/>
      <c r="X48" s="97"/>
      <c r="Y48" s="97"/>
      <c r="Z48" s="97"/>
      <c r="AA48" s="97"/>
      <c r="AB48" s="97" t="s">
        <v>2800</v>
      </c>
      <c r="AC48" s="110">
        <v>723527</v>
      </c>
      <c r="AD48" s="97"/>
      <c r="AE48" s="112">
        <v>20215667</v>
      </c>
      <c r="AF48" s="108" t="s">
        <v>809</v>
      </c>
      <c r="AG48" s="97" t="s">
        <v>829</v>
      </c>
      <c r="AH48" s="97" t="s">
        <v>835</v>
      </c>
      <c r="AI48" s="97" t="s">
        <v>376</v>
      </c>
      <c r="AJ48" s="97" t="s">
        <v>1407</v>
      </c>
      <c r="AK48" s="185" t="s">
        <v>2167</v>
      </c>
      <c r="AL48" s="185" t="s">
        <v>484</v>
      </c>
      <c r="AM48" s="97" t="s">
        <v>2840</v>
      </c>
      <c r="AN48" s="110">
        <v>521108</v>
      </c>
      <c r="AO48" s="108">
        <v>2470901374100</v>
      </c>
      <c r="AP48" s="97"/>
      <c r="AQ48" s="97"/>
      <c r="AR48" s="97"/>
      <c r="AS48" s="97"/>
      <c r="AT48" s="97"/>
      <c r="AU48" s="143" t="s">
        <v>2054</v>
      </c>
      <c r="AV48" s="110" t="s">
        <v>76</v>
      </c>
      <c r="AW48" s="110" t="s">
        <v>2327</v>
      </c>
      <c r="AX48" s="108">
        <v>0</v>
      </c>
      <c r="AY48" s="110">
        <v>0</v>
      </c>
      <c r="AZ48" s="110">
        <v>0</v>
      </c>
      <c r="BA48" s="110">
        <v>0</v>
      </c>
      <c r="BB48" s="110">
        <v>0</v>
      </c>
      <c r="BC48" s="110">
        <v>0</v>
      </c>
      <c r="BD48" s="110">
        <v>0</v>
      </c>
      <c r="BE48" s="110">
        <v>6</v>
      </c>
      <c r="BF48" s="1">
        <v>8453</v>
      </c>
      <c r="BG48" s="100">
        <f t="shared" si="2"/>
        <v>11821.150793650795</v>
      </c>
      <c r="BH48" s="58">
        <v>3431.791666666667</v>
      </c>
      <c r="BI48" s="98">
        <f t="shared" si="6"/>
        <v>1143.9305555555557</v>
      </c>
      <c r="BJ48" s="98">
        <v>1143.9305555555557</v>
      </c>
      <c r="BK48" s="98">
        <v>1143.9305555555557</v>
      </c>
      <c r="BL48" s="174">
        <f t="shared" si="3"/>
        <v>3559.0734126984125</v>
      </c>
      <c r="BM48" s="98">
        <f t="shared" si="4"/>
        <v>3622.7142857142862</v>
      </c>
      <c r="BN48" s="98">
        <f t="shared" si="5"/>
        <v>1207.5714285714287</v>
      </c>
      <c r="BO48" s="174">
        <v>1143.9305555555557</v>
      </c>
      <c r="BP48" s="174">
        <v>1207.5714285714287</v>
      </c>
      <c r="BQ48" s="174">
        <v>1207.5714285714287</v>
      </c>
      <c r="BR48" s="174">
        <v>1207.5714285714287</v>
      </c>
      <c r="BS48" s="174">
        <v>1207.5714285714287</v>
      </c>
      <c r="BT48" s="174">
        <v>1207.5714285714287</v>
      </c>
      <c r="BU48" s="174">
        <v>1207.5714285714287</v>
      </c>
      <c r="BV48" s="145">
        <v>0</v>
      </c>
      <c r="BW48" s="145">
        <v>0</v>
      </c>
    </row>
    <row r="49" spans="1:75" ht="12.75">
      <c r="A49" s="97">
        <v>48</v>
      </c>
      <c r="B49" s="97">
        <v>148</v>
      </c>
      <c r="C49" s="97" t="s">
        <v>1805</v>
      </c>
      <c r="D49" s="97" t="s">
        <v>1051</v>
      </c>
      <c r="E49" s="97"/>
      <c r="F49" s="97"/>
      <c r="G49" s="185" t="s">
        <v>728</v>
      </c>
      <c r="H49" s="185" t="s">
        <v>729</v>
      </c>
      <c r="I49" s="97"/>
      <c r="J49" s="185" t="s">
        <v>728</v>
      </c>
      <c r="K49" s="185" t="s">
        <v>729</v>
      </c>
      <c r="L49" s="97"/>
      <c r="M49" s="97" t="s">
        <v>2509</v>
      </c>
      <c r="N49" s="104" t="s">
        <v>1795</v>
      </c>
      <c r="O49" s="158">
        <v>39286</v>
      </c>
      <c r="P49" s="158">
        <f t="shared" si="7"/>
        <v>39651</v>
      </c>
      <c r="Q49" s="97" t="s">
        <v>2631</v>
      </c>
      <c r="R49" s="104">
        <v>15</v>
      </c>
      <c r="S49" s="140" t="s">
        <v>2659</v>
      </c>
      <c r="T49" s="97">
        <v>0</v>
      </c>
      <c r="U49" s="97" t="s">
        <v>2512</v>
      </c>
      <c r="V49" s="97" t="s">
        <v>2590</v>
      </c>
      <c r="W49" s="97"/>
      <c r="X49" s="97"/>
      <c r="Y49" s="97"/>
      <c r="Z49" s="97"/>
      <c r="AA49" s="97"/>
      <c r="AB49" s="97" t="s">
        <v>2800</v>
      </c>
      <c r="AC49" s="110" t="s">
        <v>1146</v>
      </c>
      <c r="AD49" s="97"/>
      <c r="AE49" s="108">
        <v>20482478</v>
      </c>
      <c r="AF49" s="108" t="s">
        <v>809</v>
      </c>
      <c r="AG49" s="97" t="s">
        <v>1147</v>
      </c>
      <c r="AH49" s="97" t="s">
        <v>1167</v>
      </c>
      <c r="AI49" s="97" t="s">
        <v>2824</v>
      </c>
      <c r="AJ49" s="97" t="s">
        <v>1407</v>
      </c>
      <c r="AK49" s="185" t="s">
        <v>728</v>
      </c>
      <c r="AL49" s="185" t="s">
        <v>729</v>
      </c>
      <c r="AM49" s="97" t="s">
        <v>935</v>
      </c>
      <c r="AN49" s="110" t="s">
        <v>2640</v>
      </c>
      <c r="AO49" s="108" t="s">
        <v>2591</v>
      </c>
      <c r="AP49" s="97"/>
      <c r="AQ49" s="97"/>
      <c r="AR49" s="97"/>
      <c r="AS49" s="97"/>
      <c r="AT49" s="97"/>
      <c r="AU49" s="143" t="s">
        <v>176</v>
      </c>
      <c r="AV49" s="110" t="s">
        <v>86</v>
      </c>
      <c r="AW49" s="110" t="s">
        <v>2328</v>
      </c>
      <c r="AX49" s="108">
        <v>2770403151247</v>
      </c>
      <c r="AY49" s="110" t="s">
        <v>801</v>
      </c>
      <c r="AZ49" s="110">
        <v>2685</v>
      </c>
      <c r="BA49" s="110" t="s">
        <v>2321</v>
      </c>
      <c r="BB49" s="110">
        <v>146273</v>
      </c>
      <c r="BC49" s="110" t="s">
        <v>2322</v>
      </c>
      <c r="BD49" s="110" t="s">
        <v>2323</v>
      </c>
      <c r="BE49" s="110" t="s">
        <v>2463</v>
      </c>
      <c r="BF49" s="23">
        <v>10566</v>
      </c>
      <c r="BG49" s="100">
        <f t="shared" si="2"/>
        <v>14776.543650793648</v>
      </c>
      <c r="BH49" s="58">
        <v>4289.979166666666</v>
      </c>
      <c r="BI49" s="98">
        <f t="shared" si="6"/>
        <v>1429.9930555555554</v>
      </c>
      <c r="BJ49" s="98">
        <v>1429.9930555555554</v>
      </c>
      <c r="BK49" s="98">
        <v>1429.9930555555554</v>
      </c>
      <c r="BL49" s="174">
        <f t="shared" si="3"/>
        <v>4448.850198412698</v>
      </c>
      <c r="BM49" s="98">
        <f t="shared" si="4"/>
        <v>4528.285714285714</v>
      </c>
      <c r="BN49" s="98">
        <f t="shared" si="5"/>
        <v>1509.4285714285713</v>
      </c>
      <c r="BO49" s="174">
        <v>1429.9930555555554</v>
      </c>
      <c r="BP49" s="174">
        <v>1509.4285714285713</v>
      </c>
      <c r="BQ49" s="174">
        <v>1509.4285714285713</v>
      </c>
      <c r="BR49" s="174">
        <v>1509.4285714285713</v>
      </c>
      <c r="BS49" s="174">
        <v>1509.4285714285713</v>
      </c>
      <c r="BT49" s="174">
        <v>1509.4285714285713</v>
      </c>
      <c r="BU49" s="174">
        <v>1509.4285714285713</v>
      </c>
      <c r="BV49" s="145">
        <v>0</v>
      </c>
      <c r="BW49" s="145">
        <v>0</v>
      </c>
    </row>
    <row r="50" spans="1:75" ht="12.75">
      <c r="A50" s="97">
        <v>49</v>
      </c>
      <c r="B50" s="97">
        <v>108</v>
      </c>
      <c r="C50" s="97" t="s">
        <v>1805</v>
      </c>
      <c r="D50" s="97" t="s">
        <v>1051</v>
      </c>
      <c r="E50" s="97"/>
      <c r="F50" s="97"/>
      <c r="G50" s="185" t="s">
        <v>2288</v>
      </c>
      <c r="H50" s="185" t="s">
        <v>2638</v>
      </c>
      <c r="I50" s="97"/>
      <c r="J50" s="185" t="s">
        <v>2288</v>
      </c>
      <c r="K50" s="185" t="s">
        <v>2638</v>
      </c>
      <c r="L50" s="97"/>
      <c r="M50" s="97" t="s">
        <v>2324</v>
      </c>
      <c r="N50" s="104" t="s">
        <v>2325</v>
      </c>
      <c r="O50" s="158">
        <v>39219</v>
      </c>
      <c r="P50" s="158">
        <f t="shared" si="7"/>
        <v>39584</v>
      </c>
      <c r="Q50" s="97" t="s">
        <v>2632</v>
      </c>
      <c r="R50" s="97">
        <v>83</v>
      </c>
      <c r="S50" s="110" t="s">
        <v>2326</v>
      </c>
      <c r="T50" s="97">
        <v>1</v>
      </c>
      <c r="U50" s="97" t="s">
        <v>2818</v>
      </c>
      <c r="V50" s="97" t="s">
        <v>346</v>
      </c>
      <c r="W50" s="97">
        <v>1</v>
      </c>
      <c r="X50" s="97"/>
      <c r="Y50" s="97"/>
      <c r="Z50" s="97"/>
      <c r="AA50" s="97"/>
      <c r="AB50" s="97" t="s">
        <v>2800</v>
      </c>
      <c r="AC50" s="110" t="s">
        <v>1475</v>
      </c>
      <c r="AD50" s="97"/>
      <c r="AE50" s="108">
        <v>19569059</v>
      </c>
      <c r="AF50" s="108" t="s">
        <v>809</v>
      </c>
      <c r="AG50" s="97" t="s">
        <v>532</v>
      </c>
      <c r="AH50" s="97" t="s">
        <v>533</v>
      </c>
      <c r="AI50" s="97" t="s">
        <v>2824</v>
      </c>
      <c r="AJ50" s="97" t="s">
        <v>1407</v>
      </c>
      <c r="AK50" s="185" t="s">
        <v>2288</v>
      </c>
      <c r="AL50" s="185" t="s">
        <v>2638</v>
      </c>
      <c r="AM50" s="97" t="s">
        <v>2840</v>
      </c>
      <c r="AN50" s="110" t="s">
        <v>536</v>
      </c>
      <c r="AO50" s="108" t="s">
        <v>531</v>
      </c>
      <c r="AP50" s="97"/>
      <c r="AQ50" s="97"/>
      <c r="AR50" s="97"/>
      <c r="AS50" s="97"/>
      <c r="AT50" s="97"/>
      <c r="AU50" s="143" t="s">
        <v>453</v>
      </c>
      <c r="AV50" s="110" t="s">
        <v>87</v>
      </c>
      <c r="AW50" s="110" t="s">
        <v>2364</v>
      </c>
      <c r="AX50" s="108">
        <v>2740605151819</v>
      </c>
      <c r="AY50" s="110" t="s">
        <v>801</v>
      </c>
      <c r="AZ50" s="110">
        <v>2497</v>
      </c>
      <c r="BA50" s="110" t="s">
        <v>1210</v>
      </c>
      <c r="BB50" s="110">
        <v>51839</v>
      </c>
      <c r="BC50" s="110" t="s">
        <v>2657</v>
      </c>
      <c r="BD50" s="110" t="s">
        <v>2329</v>
      </c>
      <c r="BE50" s="110" t="s">
        <v>2463</v>
      </c>
      <c r="BF50" s="1">
        <v>9861</v>
      </c>
      <c r="BG50" s="100">
        <f t="shared" si="2"/>
        <v>13790.841269841272</v>
      </c>
      <c r="BH50" s="58">
        <v>4003.916666666667</v>
      </c>
      <c r="BI50" s="98">
        <f t="shared" si="6"/>
        <v>1334.638888888889</v>
      </c>
      <c r="BJ50" s="98">
        <v>1334.638888888889</v>
      </c>
      <c r="BK50" s="98">
        <v>1334.638888888889</v>
      </c>
      <c r="BL50" s="174">
        <f t="shared" si="3"/>
        <v>4152.067460317461</v>
      </c>
      <c r="BM50" s="98">
        <f t="shared" si="4"/>
        <v>4226.142857142857</v>
      </c>
      <c r="BN50" s="98">
        <f t="shared" si="5"/>
        <v>1408.7142857142858</v>
      </c>
      <c r="BO50" s="174">
        <v>1334.638888888889</v>
      </c>
      <c r="BP50" s="174">
        <v>1408.7142857142858</v>
      </c>
      <c r="BQ50" s="174">
        <v>1408.7142857142858</v>
      </c>
      <c r="BR50" s="174">
        <v>1408.7142857142858</v>
      </c>
      <c r="BS50" s="174">
        <v>1408.7142857142858</v>
      </c>
      <c r="BT50" s="174">
        <v>1408.7142857142858</v>
      </c>
      <c r="BU50" s="174">
        <v>1408.7142857142858</v>
      </c>
      <c r="BV50" s="145">
        <v>0</v>
      </c>
      <c r="BW50" s="145">
        <v>0</v>
      </c>
    </row>
    <row r="51" spans="1:75" ht="12.75">
      <c r="A51" s="97">
        <v>50</v>
      </c>
      <c r="B51" s="97">
        <v>73</v>
      </c>
      <c r="C51" s="97" t="s">
        <v>1805</v>
      </c>
      <c r="D51" s="97" t="s">
        <v>1051</v>
      </c>
      <c r="E51" s="97"/>
      <c r="F51" s="97"/>
      <c r="G51" s="185" t="s">
        <v>2168</v>
      </c>
      <c r="H51" s="185" t="s">
        <v>535</v>
      </c>
      <c r="I51" s="104"/>
      <c r="J51" s="185" t="s">
        <v>2168</v>
      </c>
      <c r="K51" s="185" t="s">
        <v>535</v>
      </c>
      <c r="L51" s="97"/>
      <c r="M51" s="137" t="s">
        <v>2593</v>
      </c>
      <c r="N51" s="97" t="s">
        <v>2330</v>
      </c>
      <c r="O51" s="156">
        <v>39188</v>
      </c>
      <c r="P51" s="156">
        <f t="shared" si="7"/>
        <v>39553</v>
      </c>
      <c r="Q51" s="97" t="s">
        <v>2633</v>
      </c>
      <c r="R51" s="106"/>
      <c r="S51" s="133"/>
      <c r="T51" s="97">
        <v>0</v>
      </c>
      <c r="U51" s="97" t="s">
        <v>2818</v>
      </c>
      <c r="V51" s="97" t="s">
        <v>549</v>
      </c>
      <c r="W51" s="97">
        <v>2</v>
      </c>
      <c r="X51" s="97" t="s">
        <v>550</v>
      </c>
      <c r="Y51" s="97"/>
      <c r="Z51" s="97"/>
      <c r="AA51" s="97" t="s">
        <v>1392</v>
      </c>
      <c r="AB51" s="97" t="s">
        <v>2800</v>
      </c>
      <c r="AC51" s="110" t="s">
        <v>551</v>
      </c>
      <c r="AD51" s="97"/>
      <c r="AE51" s="108">
        <v>21202681</v>
      </c>
      <c r="AF51" s="108" t="s">
        <v>2331</v>
      </c>
      <c r="AG51" s="97" t="s">
        <v>2594</v>
      </c>
      <c r="AH51" s="97" t="s">
        <v>1005</v>
      </c>
      <c r="AI51" s="97" t="s">
        <v>2824</v>
      </c>
      <c r="AJ51" s="97" t="s">
        <v>1407</v>
      </c>
      <c r="AK51" s="185" t="s">
        <v>2168</v>
      </c>
      <c r="AL51" s="185" t="s">
        <v>535</v>
      </c>
      <c r="AM51" s="97" t="s">
        <v>2840</v>
      </c>
      <c r="AN51" s="110">
        <v>664985</v>
      </c>
      <c r="AO51" s="108">
        <v>2500620151773</v>
      </c>
      <c r="AP51" s="97"/>
      <c r="AQ51" s="97"/>
      <c r="AR51" s="97"/>
      <c r="AS51" s="97"/>
      <c r="AT51" s="97"/>
      <c r="AU51" s="143" t="s">
        <v>1563</v>
      </c>
      <c r="AV51" s="110" t="s">
        <v>88</v>
      </c>
      <c r="AW51" s="110" t="s">
        <v>132</v>
      </c>
      <c r="AX51" s="108">
        <v>0</v>
      </c>
      <c r="AY51" s="110">
        <v>0</v>
      </c>
      <c r="AZ51" s="110">
        <v>0</v>
      </c>
      <c r="BA51" s="110">
        <v>0</v>
      </c>
      <c r="BB51" s="110">
        <v>0</v>
      </c>
      <c r="BC51" s="110"/>
      <c r="BD51" s="110">
        <v>0</v>
      </c>
      <c r="BE51" s="110">
        <v>6</v>
      </c>
      <c r="BF51" s="1">
        <v>8218</v>
      </c>
      <c r="BG51" s="100">
        <f t="shared" si="2"/>
        <v>12846.708333333332</v>
      </c>
      <c r="BH51" s="58">
        <v>4352.03125</v>
      </c>
      <c r="BI51" s="98">
        <f t="shared" si="6"/>
        <v>1450.6770833333333</v>
      </c>
      <c r="BJ51" s="98">
        <v>1450.6770833333333</v>
      </c>
      <c r="BK51" s="98">
        <v>1450.6770833333333</v>
      </c>
      <c r="BL51" s="174">
        <f t="shared" si="3"/>
        <v>3798.677083333333</v>
      </c>
      <c r="BM51" s="98">
        <f t="shared" si="4"/>
        <v>3522</v>
      </c>
      <c r="BN51" s="98">
        <f t="shared" si="5"/>
        <v>1174</v>
      </c>
      <c r="BO51" s="174">
        <v>1450.6770833333333</v>
      </c>
      <c r="BP51" s="174">
        <v>1174</v>
      </c>
      <c r="BQ51" s="174">
        <v>1174</v>
      </c>
      <c r="BR51" s="174">
        <v>1174</v>
      </c>
      <c r="BS51" s="174">
        <v>1174</v>
      </c>
      <c r="BT51" s="174">
        <v>1174</v>
      </c>
      <c r="BU51" s="174">
        <v>1174</v>
      </c>
      <c r="BV51" s="145">
        <v>0</v>
      </c>
      <c r="BW51" s="145">
        <v>0</v>
      </c>
    </row>
    <row r="52" spans="1:75" ht="13.5" customHeight="1">
      <c r="A52" s="97">
        <v>51</v>
      </c>
      <c r="B52" s="97">
        <v>57</v>
      </c>
      <c r="C52" s="97" t="s">
        <v>1805</v>
      </c>
      <c r="D52" s="97" t="s">
        <v>1051</v>
      </c>
      <c r="E52" s="97"/>
      <c r="F52" s="97"/>
      <c r="G52" s="185" t="s">
        <v>2169</v>
      </c>
      <c r="H52" s="185" t="s">
        <v>2901</v>
      </c>
      <c r="I52" s="97"/>
      <c r="J52" s="185" t="s">
        <v>2169</v>
      </c>
      <c r="K52" s="185" t="s">
        <v>2901</v>
      </c>
      <c r="L52" s="97"/>
      <c r="M52" s="97" t="s">
        <v>556</v>
      </c>
      <c r="N52" s="104" t="s">
        <v>1796</v>
      </c>
      <c r="O52" s="158">
        <v>39307</v>
      </c>
      <c r="P52" s="158">
        <f t="shared" si="7"/>
        <v>39672</v>
      </c>
      <c r="Q52" s="97" t="s">
        <v>2634</v>
      </c>
      <c r="R52" s="104">
        <v>3</v>
      </c>
      <c r="S52" s="140" t="s">
        <v>478</v>
      </c>
      <c r="T52" s="97">
        <v>0</v>
      </c>
      <c r="U52" s="97" t="s">
        <v>559</v>
      </c>
      <c r="V52" s="97"/>
      <c r="W52" s="97"/>
      <c r="X52" s="97"/>
      <c r="Y52" s="97"/>
      <c r="Z52" s="97"/>
      <c r="AA52" s="97"/>
      <c r="AB52" s="97" t="s">
        <v>2800</v>
      </c>
      <c r="AC52" s="110" t="s">
        <v>560</v>
      </c>
      <c r="AD52" s="97"/>
      <c r="AE52" s="108">
        <v>19783515</v>
      </c>
      <c r="AF52" s="108" t="s">
        <v>809</v>
      </c>
      <c r="AG52" s="97" t="s">
        <v>562</v>
      </c>
      <c r="AH52" s="97" t="s">
        <v>375</v>
      </c>
      <c r="AI52" s="97" t="s">
        <v>376</v>
      </c>
      <c r="AJ52" s="97" t="s">
        <v>1407</v>
      </c>
      <c r="AK52" s="185" t="s">
        <v>2169</v>
      </c>
      <c r="AL52" s="185" t="s">
        <v>2901</v>
      </c>
      <c r="AM52" s="97" t="s">
        <v>2840</v>
      </c>
      <c r="AN52" s="110">
        <v>665586</v>
      </c>
      <c r="AO52" s="108" t="s">
        <v>561</v>
      </c>
      <c r="AP52" s="97"/>
      <c r="AQ52" s="97"/>
      <c r="AR52" s="97"/>
      <c r="AS52" s="97"/>
      <c r="AT52" s="97"/>
      <c r="AU52" s="143" t="s">
        <v>1279</v>
      </c>
      <c r="AV52" s="110" t="s">
        <v>89</v>
      </c>
      <c r="AW52" s="110" t="s">
        <v>2526</v>
      </c>
      <c r="AX52" s="108">
        <v>0</v>
      </c>
      <c r="AY52" s="110">
        <v>0</v>
      </c>
      <c r="AZ52" s="110">
        <v>0</v>
      </c>
      <c r="BA52" s="110">
        <v>0</v>
      </c>
      <c r="BB52" s="110">
        <v>0</v>
      </c>
      <c r="BC52" s="110">
        <v>0</v>
      </c>
      <c r="BD52" s="110">
        <v>0</v>
      </c>
      <c r="BE52" s="110">
        <v>6</v>
      </c>
      <c r="BF52" s="1">
        <v>7044</v>
      </c>
      <c r="BG52" s="100">
        <f t="shared" si="2"/>
        <v>11011.464285714286</v>
      </c>
      <c r="BH52" s="58">
        <v>3730.3125</v>
      </c>
      <c r="BI52" s="98">
        <f t="shared" si="6"/>
        <v>1243.4375</v>
      </c>
      <c r="BJ52" s="98">
        <v>1243.4375</v>
      </c>
      <c r="BK52" s="98">
        <v>1243.4375</v>
      </c>
      <c r="BL52" s="174">
        <f t="shared" si="3"/>
        <v>3256.0089285714284</v>
      </c>
      <c r="BM52" s="98">
        <f t="shared" si="4"/>
        <v>3018.857142857143</v>
      </c>
      <c r="BN52" s="98">
        <f t="shared" si="5"/>
        <v>1006.2857142857143</v>
      </c>
      <c r="BO52" s="174">
        <v>1243.4375</v>
      </c>
      <c r="BP52" s="174">
        <v>1006.2857142857143</v>
      </c>
      <c r="BQ52" s="174">
        <v>1006.2857142857143</v>
      </c>
      <c r="BR52" s="174">
        <v>1006.2857142857143</v>
      </c>
      <c r="BS52" s="174">
        <v>1006.2857142857143</v>
      </c>
      <c r="BT52" s="174">
        <v>1006.2857142857143</v>
      </c>
      <c r="BU52" s="174">
        <v>1006.2857142857143</v>
      </c>
      <c r="BV52" s="145">
        <v>0</v>
      </c>
      <c r="BW52" s="145">
        <v>0</v>
      </c>
    </row>
    <row r="53" spans="1:75" ht="12.75">
      <c r="A53" s="97">
        <v>52</v>
      </c>
      <c r="B53" s="97">
        <v>90</v>
      </c>
      <c r="C53" s="97" t="s">
        <v>1805</v>
      </c>
      <c r="D53" s="97" t="s">
        <v>1051</v>
      </c>
      <c r="E53" s="97"/>
      <c r="F53" s="97"/>
      <c r="G53" s="185" t="s">
        <v>2169</v>
      </c>
      <c r="H53" s="185" t="s">
        <v>1096</v>
      </c>
      <c r="I53" s="97"/>
      <c r="J53" s="185" t="s">
        <v>2169</v>
      </c>
      <c r="K53" s="185" t="s">
        <v>1096</v>
      </c>
      <c r="L53" s="97"/>
      <c r="M53" s="97" t="s">
        <v>2332</v>
      </c>
      <c r="N53" s="104" t="s">
        <v>1797</v>
      </c>
      <c r="O53" s="158">
        <v>39303</v>
      </c>
      <c r="P53" s="158">
        <f t="shared" si="7"/>
        <v>39668</v>
      </c>
      <c r="Q53" s="97" t="s">
        <v>2635</v>
      </c>
      <c r="R53" s="106"/>
      <c r="S53" s="133"/>
      <c r="T53" s="97">
        <v>0</v>
      </c>
      <c r="U53" s="97" t="s">
        <v>567</v>
      </c>
      <c r="V53" s="97"/>
      <c r="W53" s="97"/>
      <c r="X53" s="97"/>
      <c r="Y53" s="97"/>
      <c r="Z53" s="97"/>
      <c r="AA53" s="97"/>
      <c r="AB53" s="97" t="s">
        <v>2800</v>
      </c>
      <c r="AC53" s="110" t="s">
        <v>568</v>
      </c>
      <c r="AD53" s="97"/>
      <c r="AE53" s="108">
        <v>19447868</v>
      </c>
      <c r="AF53" s="108" t="s">
        <v>809</v>
      </c>
      <c r="AG53" s="97" t="s">
        <v>570</v>
      </c>
      <c r="AH53" s="97" t="s">
        <v>571</v>
      </c>
      <c r="AI53" s="97" t="s">
        <v>572</v>
      </c>
      <c r="AJ53" s="97" t="s">
        <v>1407</v>
      </c>
      <c r="AK53" s="185" t="s">
        <v>2169</v>
      </c>
      <c r="AL53" s="185" t="s">
        <v>1096</v>
      </c>
      <c r="AM53" s="97" t="s">
        <v>935</v>
      </c>
      <c r="AN53" s="110">
        <v>666267</v>
      </c>
      <c r="AO53" s="108" t="s">
        <v>569</v>
      </c>
      <c r="AP53" s="97"/>
      <c r="AQ53" s="97"/>
      <c r="AR53" s="97"/>
      <c r="AS53" s="97"/>
      <c r="AT53" s="97"/>
      <c r="AU53" s="143" t="s">
        <v>2522</v>
      </c>
      <c r="AV53" s="110" t="s">
        <v>90</v>
      </c>
      <c r="AW53" s="110" t="s">
        <v>133</v>
      </c>
      <c r="AX53" s="108">
        <v>0</v>
      </c>
      <c r="AY53" s="110">
        <v>0</v>
      </c>
      <c r="AZ53" s="110">
        <v>0</v>
      </c>
      <c r="BA53" s="110">
        <v>0</v>
      </c>
      <c r="BB53" s="110">
        <v>0</v>
      </c>
      <c r="BC53" s="110">
        <v>0</v>
      </c>
      <c r="BD53" s="110">
        <v>0</v>
      </c>
      <c r="BE53" s="110">
        <v>6</v>
      </c>
      <c r="BF53" s="1">
        <v>5635</v>
      </c>
      <c r="BG53" s="100">
        <f t="shared" si="2"/>
        <v>10549.972222222223</v>
      </c>
      <c r="BH53" s="58">
        <v>4289.979166666666</v>
      </c>
      <c r="BI53" s="98">
        <f t="shared" si="6"/>
        <v>1429.9930555555554</v>
      </c>
      <c r="BJ53" s="98">
        <v>1429.9930555555554</v>
      </c>
      <c r="BK53" s="98">
        <v>1429.9930555555554</v>
      </c>
      <c r="BL53" s="174">
        <f t="shared" si="3"/>
        <v>3039.9930555555557</v>
      </c>
      <c r="BM53" s="98">
        <f t="shared" si="4"/>
        <v>2415</v>
      </c>
      <c r="BN53" s="98">
        <f t="shared" si="5"/>
        <v>805</v>
      </c>
      <c r="BO53" s="174">
        <v>1429.9930555555554</v>
      </c>
      <c r="BP53" s="174">
        <v>805</v>
      </c>
      <c r="BQ53" s="174">
        <v>805</v>
      </c>
      <c r="BR53" s="174">
        <v>805</v>
      </c>
      <c r="BS53" s="174">
        <v>805</v>
      </c>
      <c r="BT53" s="174">
        <v>805</v>
      </c>
      <c r="BU53" s="174">
        <v>805</v>
      </c>
      <c r="BV53" s="145">
        <v>0</v>
      </c>
      <c r="BW53" s="145">
        <v>0</v>
      </c>
    </row>
    <row r="54" spans="1:75" s="142" customFormat="1" ht="12.75">
      <c r="A54" s="97">
        <v>53</v>
      </c>
      <c r="B54" s="141">
        <v>160</v>
      </c>
      <c r="C54" s="141" t="s">
        <v>1805</v>
      </c>
      <c r="D54" s="141" t="s">
        <v>1051</v>
      </c>
      <c r="E54" s="141"/>
      <c r="F54" s="141"/>
      <c r="G54" s="185" t="s">
        <v>2170</v>
      </c>
      <c r="H54" s="185" t="s">
        <v>2825</v>
      </c>
      <c r="I54" s="141"/>
      <c r="J54" s="185" t="s">
        <v>2170</v>
      </c>
      <c r="K54" s="185" t="s">
        <v>2825</v>
      </c>
      <c r="L54" s="141"/>
      <c r="M54" s="141" t="s">
        <v>1060</v>
      </c>
      <c r="N54" s="141" t="s">
        <v>1061</v>
      </c>
      <c r="O54" s="161" t="s">
        <v>2350</v>
      </c>
      <c r="P54" s="163" t="s">
        <v>2351</v>
      </c>
      <c r="Q54" s="141" t="s">
        <v>1063</v>
      </c>
      <c r="R54" s="141">
        <v>32</v>
      </c>
      <c r="S54" s="143" t="s">
        <v>2333</v>
      </c>
      <c r="T54" s="141">
        <v>0</v>
      </c>
      <c r="U54" s="141" t="s">
        <v>2818</v>
      </c>
      <c r="V54" s="141" t="s">
        <v>346</v>
      </c>
      <c r="W54" s="141">
        <v>4</v>
      </c>
      <c r="X54" s="141"/>
      <c r="Y54" s="141"/>
      <c r="Z54" s="141"/>
      <c r="AA54" s="141"/>
      <c r="AB54" s="141" t="s">
        <v>2800</v>
      </c>
      <c r="AC54" s="143">
        <v>722288960</v>
      </c>
      <c r="AD54" s="141"/>
      <c r="AE54" s="144">
        <v>22756669</v>
      </c>
      <c r="AF54" s="144" t="s">
        <v>524</v>
      </c>
      <c r="AG54" s="141" t="s">
        <v>581</v>
      </c>
      <c r="AH54" s="141" t="s">
        <v>526</v>
      </c>
      <c r="AI54" s="141" t="s">
        <v>2824</v>
      </c>
      <c r="AJ54" s="141" t="s">
        <v>1407</v>
      </c>
      <c r="AK54" s="185" t="s">
        <v>2170</v>
      </c>
      <c r="AL54" s="185" t="s">
        <v>2825</v>
      </c>
      <c r="AM54" s="141" t="s">
        <v>935</v>
      </c>
      <c r="AN54" s="143">
        <v>665617</v>
      </c>
      <c r="AO54" s="144">
        <v>2710707035088</v>
      </c>
      <c r="AP54" s="141"/>
      <c r="AQ54" s="141"/>
      <c r="AR54" s="141"/>
      <c r="AS54" s="141"/>
      <c r="AT54" s="141"/>
      <c r="AU54" s="143" t="s">
        <v>2334</v>
      </c>
      <c r="AV54" s="143">
        <v>679339</v>
      </c>
      <c r="AW54" s="143" t="s">
        <v>1299</v>
      </c>
      <c r="AX54" s="144">
        <v>0</v>
      </c>
      <c r="AY54" s="143">
        <v>0</v>
      </c>
      <c r="AZ54" s="143">
        <v>0</v>
      </c>
      <c r="BA54" s="143">
        <v>0</v>
      </c>
      <c r="BB54" s="143">
        <v>0</v>
      </c>
      <c r="BC54" s="143">
        <v>0</v>
      </c>
      <c r="BD54" s="143">
        <v>0</v>
      </c>
      <c r="BE54" s="143">
        <v>6</v>
      </c>
      <c r="BF54" s="1">
        <v>8453</v>
      </c>
      <c r="BG54" s="100">
        <f t="shared" si="2"/>
        <v>11821.150793650795</v>
      </c>
      <c r="BH54" s="58">
        <v>3431.791666666667</v>
      </c>
      <c r="BI54" s="98">
        <f t="shared" si="6"/>
        <v>1143.9305555555557</v>
      </c>
      <c r="BJ54" s="98">
        <v>1143.9305555555557</v>
      </c>
      <c r="BK54" s="98">
        <v>1143.9305555555557</v>
      </c>
      <c r="BL54" s="174">
        <f t="shared" si="3"/>
        <v>3559.0734126984125</v>
      </c>
      <c r="BM54" s="98">
        <f t="shared" si="4"/>
        <v>3622.7142857142862</v>
      </c>
      <c r="BN54" s="98">
        <f t="shared" si="5"/>
        <v>1207.5714285714287</v>
      </c>
      <c r="BO54" s="145">
        <v>1143.9305555555557</v>
      </c>
      <c r="BP54" s="145">
        <v>1207.5714285714287</v>
      </c>
      <c r="BQ54" s="145">
        <v>1207.5714285714287</v>
      </c>
      <c r="BR54" s="145">
        <v>1207.5714285714287</v>
      </c>
      <c r="BS54" s="145">
        <v>1207.5714285714287</v>
      </c>
      <c r="BT54" s="145">
        <v>1207.5714285714287</v>
      </c>
      <c r="BU54" s="145">
        <v>1207.5714285714287</v>
      </c>
      <c r="BV54" s="145">
        <v>0</v>
      </c>
      <c r="BW54" s="145">
        <v>0</v>
      </c>
    </row>
    <row r="55" spans="1:75" ht="12.75">
      <c r="A55" s="97">
        <v>54</v>
      </c>
      <c r="B55" s="97">
        <v>122</v>
      </c>
      <c r="C55" s="97" t="s">
        <v>1805</v>
      </c>
      <c r="D55" s="97" t="s">
        <v>1051</v>
      </c>
      <c r="E55" s="97"/>
      <c r="F55" s="97"/>
      <c r="G55" s="185" t="s">
        <v>2223</v>
      </c>
      <c r="H55" s="185" t="s">
        <v>582</v>
      </c>
      <c r="I55" s="97"/>
      <c r="J55" s="185" t="s">
        <v>2223</v>
      </c>
      <c r="K55" s="185" t="s">
        <v>582</v>
      </c>
      <c r="L55" s="97"/>
      <c r="M55" s="97" t="s">
        <v>584</v>
      </c>
      <c r="N55" s="97" t="s">
        <v>1607</v>
      </c>
      <c r="O55" s="156">
        <v>39188</v>
      </c>
      <c r="P55" s="158">
        <f aca="true" t="shared" si="8" ref="P55:P61">IF(O55&lt;&gt;"",O55+365,"")</f>
        <v>39553</v>
      </c>
      <c r="Q55" s="97" t="s">
        <v>2636</v>
      </c>
      <c r="R55" s="104">
        <v>36</v>
      </c>
      <c r="S55" s="140" t="s">
        <v>2333</v>
      </c>
      <c r="T55" s="97">
        <v>0</v>
      </c>
      <c r="U55" s="97" t="s">
        <v>2818</v>
      </c>
      <c r="V55" s="97" t="s">
        <v>586</v>
      </c>
      <c r="W55" s="97">
        <v>62</v>
      </c>
      <c r="X55" s="97"/>
      <c r="Y55" s="97"/>
      <c r="Z55" s="97"/>
      <c r="AA55" s="97"/>
      <c r="AB55" s="97" t="s">
        <v>2800</v>
      </c>
      <c r="AC55" s="110" t="s">
        <v>587</v>
      </c>
      <c r="AD55" s="97"/>
      <c r="AE55" s="108">
        <v>20688797</v>
      </c>
      <c r="AF55" s="108" t="s">
        <v>1654</v>
      </c>
      <c r="AG55" s="97" t="s">
        <v>1699</v>
      </c>
      <c r="AH55" s="97" t="s">
        <v>590</v>
      </c>
      <c r="AI55" s="97" t="s">
        <v>2824</v>
      </c>
      <c r="AJ55" s="97" t="s">
        <v>1407</v>
      </c>
      <c r="AK55" s="185" t="s">
        <v>2223</v>
      </c>
      <c r="AL55" s="185" t="s">
        <v>582</v>
      </c>
      <c r="AM55" s="97" t="s">
        <v>935</v>
      </c>
      <c r="AN55" s="110">
        <v>665231</v>
      </c>
      <c r="AO55" s="108" t="s">
        <v>588</v>
      </c>
      <c r="AP55" s="97"/>
      <c r="AQ55" s="97"/>
      <c r="AR55" s="97"/>
      <c r="AS55" s="97"/>
      <c r="AT55" s="97"/>
      <c r="AU55" s="143" t="s">
        <v>2056</v>
      </c>
      <c r="AV55" s="110" t="s">
        <v>91</v>
      </c>
      <c r="AW55" s="110" t="s">
        <v>134</v>
      </c>
      <c r="AX55" s="108">
        <v>2520127151797</v>
      </c>
      <c r="AY55" s="110" t="s">
        <v>801</v>
      </c>
      <c r="AZ55" s="110">
        <v>875</v>
      </c>
      <c r="BA55" s="110" t="s">
        <v>2335</v>
      </c>
      <c r="BB55" s="110">
        <v>678373</v>
      </c>
      <c r="BC55" s="110" t="s">
        <v>2336</v>
      </c>
      <c r="BD55" s="110" t="s">
        <v>2337</v>
      </c>
      <c r="BE55" s="110" t="s">
        <v>2463</v>
      </c>
      <c r="BF55" s="1">
        <v>5635</v>
      </c>
      <c r="BG55" s="100">
        <f t="shared" si="2"/>
        <v>8809</v>
      </c>
      <c r="BH55" s="58">
        <v>2984.25</v>
      </c>
      <c r="BI55" s="98">
        <f t="shared" si="6"/>
        <v>994.75</v>
      </c>
      <c r="BJ55" s="98">
        <v>994.75</v>
      </c>
      <c r="BK55" s="98">
        <v>994.75</v>
      </c>
      <c r="BL55" s="174">
        <f t="shared" si="3"/>
        <v>2604.75</v>
      </c>
      <c r="BM55" s="98">
        <f t="shared" si="4"/>
        <v>2415</v>
      </c>
      <c r="BN55" s="98">
        <f t="shared" si="5"/>
        <v>805</v>
      </c>
      <c r="BO55" s="174">
        <v>994.75</v>
      </c>
      <c r="BP55" s="174">
        <v>805</v>
      </c>
      <c r="BQ55" s="174">
        <v>805</v>
      </c>
      <c r="BR55" s="174">
        <v>805</v>
      </c>
      <c r="BS55" s="174">
        <v>805</v>
      </c>
      <c r="BT55" s="174">
        <v>805</v>
      </c>
      <c r="BU55" s="174">
        <v>805</v>
      </c>
      <c r="BV55" s="145">
        <v>0</v>
      </c>
      <c r="BW55" s="145">
        <v>0</v>
      </c>
    </row>
    <row r="56" spans="1:75" ht="12.75">
      <c r="A56" s="97">
        <v>55</v>
      </c>
      <c r="B56" s="97">
        <v>5</v>
      </c>
      <c r="C56" s="97" t="s">
        <v>1805</v>
      </c>
      <c r="D56" s="97" t="s">
        <v>1051</v>
      </c>
      <c r="E56" s="97"/>
      <c r="F56" s="97"/>
      <c r="G56" s="185" t="s">
        <v>2171</v>
      </c>
      <c r="H56" s="185" t="s">
        <v>2055</v>
      </c>
      <c r="I56" s="97"/>
      <c r="J56" s="185" t="s">
        <v>2171</v>
      </c>
      <c r="K56" s="185" t="s">
        <v>2055</v>
      </c>
      <c r="L56" s="97"/>
      <c r="M56" s="97" t="s">
        <v>2338</v>
      </c>
      <c r="N56" s="104" t="s">
        <v>2339</v>
      </c>
      <c r="O56" s="158">
        <v>39356</v>
      </c>
      <c r="P56" s="158">
        <f t="shared" si="8"/>
        <v>39721</v>
      </c>
      <c r="Q56" s="97" t="s">
        <v>2400</v>
      </c>
      <c r="R56" s="97">
        <v>28</v>
      </c>
      <c r="S56" s="110" t="s">
        <v>2340</v>
      </c>
      <c r="T56" s="97">
        <v>0</v>
      </c>
      <c r="U56" s="97" t="s">
        <v>597</v>
      </c>
      <c r="V56" s="97"/>
      <c r="W56" s="97"/>
      <c r="X56" s="97"/>
      <c r="Y56" s="97"/>
      <c r="Z56" s="97"/>
      <c r="AA56" s="97"/>
      <c r="AB56" s="97" t="s">
        <v>2800</v>
      </c>
      <c r="AC56" s="110" t="s">
        <v>598</v>
      </c>
      <c r="AD56" s="97"/>
      <c r="AE56" s="112">
        <v>19869749</v>
      </c>
      <c r="AF56" s="108" t="s">
        <v>809</v>
      </c>
      <c r="AG56" s="97" t="s">
        <v>600</v>
      </c>
      <c r="AH56" s="97" t="s">
        <v>601</v>
      </c>
      <c r="AI56" s="97" t="s">
        <v>602</v>
      </c>
      <c r="AJ56" s="97" t="s">
        <v>1407</v>
      </c>
      <c r="AK56" s="185" t="s">
        <v>2171</v>
      </c>
      <c r="AL56" s="185" t="s">
        <v>2055</v>
      </c>
      <c r="AM56" s="97" t="s">
        <v>2826</v>
      </c>
      <c r="AN56" s="110">
        <v>693184</v>
      </c>
      <c r="AO56" s="108" t="s">
        <v>599</v>
      </c>
      <c r="AP56" s="97"/>
      <c r="AQ56" s="97"/>
      <c r="AR56" s="97"/>
      <c r="AS56" s="97"/>
      <c r="AT56" s="97"/>
      <c r="AU56" s="143" t="s">
        <v>1024</v>
      </c>
      <c r="AV56" s="110" t="s">
        <v>92</v>
      </c>
      <c r="AW56" s="110" t="s">
        <v>135</v>
      </c>
      <c r="AX56" s="108">
        <v>0</v>
      </c>
      <c r="AY56" s="110">
        <v>0</v>
      </c>
      <c r="AZ56" s="110">
        <v>0</v>
      </c>
      <c r="BA56" s="110">
        <v>0</v>
      </c>
      <c r="BB56" s="110">
        <v>0</v>
      </c>
      <c r="BC56" s="110">
        <v>0</v>
      </c>
      <c r="BD56" s="110">
        <v>0</v>
      </c>
      <c r="BE56" s="110">
        <v>6</v>
      </c>
      <c r="BF56" s="1">
        <v>6574</v>
      </c>
      <c r="BG56" s="100">
        <f t="shared" si="2"/>
        <v>10277.02380952381</v>
      </c>
      <c r="BH56" s="58">
        <v>3481.625</v>
      </c>
      <c r="BI56" s="98">
        <f t="shared" si="6"/>
        <v>1160.5416666666667</v>
      </c>
      <c r="BJ56" s="98">
        <v>1160.5416666666667</v>
      </c>
      <c r="BK56" s="98">
        <v>1160.5416666666667</v>
      </c>
      <c r="BL56" s="174">
        <f t="shared" si="3"/>
        <v>3038.8273809523807</v>
      </c>
      <c r="BM56" s="98">
        <f t="shared" si="4"/>
        <v>2817.4285714285716</v>
      </c>
      <c r="BN56" s="98">
        <f t="shared" si="5"/>
        <v>939.1428571428571</v>
      </c>
      <c r="BO56" s="174">
        <v>1160.5416666666667</v>
      </c>
      <c r="BP56" s="174">
        <v>939.1428571428571</v>
      </c>
      <c r="BQ56" s="174">
        <v>939.1428571428571</v>
      </c>
      <c r="BR56" s="174">
        <v>939.1428571428571</v>
      </c>
      <c r="BS56" s="174">
        <v>939.1428571428571</v>
      </c>
      <c r="BT56" s="174">
        <v>939.1428571428571</v>
      </c>
      <c r="BU56" s="174">
        <v>939.1428571428571</v>
      </c>
      <c r="BV56" s="145">
        <v>0</v>
      </c>
      <c r="BW56" s="145">
        <v>0</v>
      </c>
    </row>
    <row r="57" spans="1:75" ht="12.75">
      <c r="A57" s="97">
        <v>56</v>
      </c>
      <c r="B57" s="97">
        <v>140</v>
      </c>
      <c r="C57" s="97" t="s">
        <v>1805</v>
      </c>
      <c r="D57" s="97" t="s">
        <v>1051</v>
      </c>
      <c r="E57" s="97"/>
      <c r="F57" s="97"/>
      <c r="G57" s="185" t="s">
        <v>2172</v>
      </c>
      <c r="H57" s="185" t="s">
        <v>603</v>
      </c>
      <c r="I57" s="97"/>
      <c r="J57" s="185" t="s">
        <v>2172</v>
      </c>
      <c r="K57" s="185" t="s">
        <v>603</v>
      </c>
      <c r="L57" s="97"/>
      <c r="M57" s="97" t="s">
        <v>1332</v>
      </c>
      <c r="N57" s="97" t="s">
        <v>2571</v>
      </c>
      <c r="O57" s="156">
        <v>39258</v>
      </c>
      <c r="P57" s="158">
        <f t="shared" si="8"/>
        <v>39623</v>
      </c>
      <c r="Q57" s="97" t="s">
        <v>2637</v>
      </c>
      <c r="R57" s="104">
        <v>22</v>
      </c>
      <c r="S57" s="140" t="s">
        <v>404</v>
      </c>
      <c r="T57" s="97">
        <v>0</v>
      </c>
      <c r="U57" s="97" t="s">
        <v>1331</v>
      </c>
      <c r="V57" s="97"/>
      <c r="W57" s="97"/>
      <c r="X57" s="97"/>
      <c r="Y57" s="97"/>
      <c r="Z57" s="97"/>
      <c r="AA57" s="97"/>
      <c r="AB57" s="97" t="s">
        <v>2800</v>
      </c>
      <c r="AC57" s="110" t="s">
        <v>1334</v>
      </c>
      <c r="AD57" s="97"/>
      <c r="AE57" s="108">
        <v>20738755</v>
      </c>
      <c r="AF57" s="108" t="s">
        <v>2368</v>
      </c>
      <c r="AG57" s="97" t="s">
        <v>1336</v>
      </c>
      <c r="AH57" s="97" t="s">
        <v>2828</v>
      </c>
      <c r="AI57" s="97" t="s">
        <v>2827</v>
      </c>
      <c r="AJ57" s="97" t="s">
        <v>1407</v>
      </c>
      <c r="AK57" s="185" t="s">
        <v>2172</v>
      </c>
      <c r="AL57" s="185" t="s">
        <v>603</v>
      </c>
      <c r="AM57" s="97" t="s">
        <v>935</v>
      </c>
      <c r="AN57" s="110" t="s">
        <v>1340</v>
      </c>
      <c r="AO57" s="108" t="s">
        <v>1335</v>
      </c>
      <c r="AP57" s="97"/>
      <c r="AQ57" s="97"/>
      <c r="AR57" s="97"/>
      <c r="AS57" s="97"/>
      <c r="AT57" s="97"/>
      <c r="AU57" s="143" t="s">
        <v>374</v>
      </c>
      <c r="AV57" s="110" t="s">
        <v>93</v>
      </c>
      <c r="AW57" s="110" t="s">
        <v>136</v>
      </c>
      <c r="AX57" s="108">
        <v>0</v>
      </c>
      <c r="AY57" s="110">
        <v>0</v>
      </c>
      <c r="AZ57" s="110">
        <v>0</v>
      </c>
      <c r="BA57" s="110">
        <v>0</v>
      </c>
      <c r="BB57" s="110">
        <v>0</v>
      </c>
      <c r="BC57" s="110">
        <v>0</v>
      </c>
      <c r="BD57" s="110">
        <v>0</v>
      </c>
      <c r="BE57" s="110" t="s">
        <v>2463</v>
      </c>
      <c r="BF57" s="23">
        <v>12679</v>
      </c>
      <c r="BG57" s="100">
        <f t="shared" si="2"/>
        <v>17731.29761904762</v>
      </c>
      <c r="BH57" s="58">
        <v>5147.6875</v>
      </c>
      <c r="BI57" s="98">
        <f t="shared" si="6"/>
        <v>1715.8958333333333</v>
      </c>
      <c r="BJ57" s="98">
        <v>1715.8958333333333</v>
      </c>
      <c r="BK57" s="98">
        <v>1715.8958333333333</v>
      </c>
      <c r="BL57" s="174">
        <f t="shared" si="3"/>
        <v>5338.4672619047615</v>
      </c>
      <c r="BM57" s="98">
        <f t="shared" si="4"/>
        <v>5433.857142857143</v>
      </c>
      <c r="BN57" s="98">
        <f t="shared" si="5"/>
        <v>1811.2857142857142</v>
      </c>
      <c r="BO57" s="174">
        <v>1715.8958333333333</v>
      </c>
      <c r="BP57" s="174">
        <v>1811.2857142857142</v>
      </c>
      <c r="BQ57" s="174">
        <v>1811.2857142857142</v>
      </c>
      <c r="BR57" s="174">
        <v>1811.2857142857142</v>
      </c>
      <c r="BS57" s="174">
        <v>1811.2857142857142</v>
      </c>
      <c r="BT57" s="174">
        <v>1811.2857142857142</v>
      </c>
      <c r="BU57" s="174">
        <v>1811.2857142857142</v>
      </c>
      <c r="BV57" s="145">
        <v>0</v>
      </c>
      <c r="BW57" s="145">
        <v>0</v>
      </c>
    </row>
    <row r="58" spans="1:75" ht="12.75">
      <c r="A58" s="97">
        <v>57</v>
      </c>
      <c r="B58" s="97">
        <v>129</v>
      </c>
      <c r="C58" s="97" t="s">
        <v>1805</v>
      </c>
      <c r="D58" s="97" t="s">
        <v>1051</v>
      </c>
      <c r="E58" s="97"/>
      <c r="F58" s="97"/>
      <c r="G58" s="185" t="s">
        <v>2173</v>
      </c>
      <c r="H58" s="185" t="s">
        <v>1339</v>
      </c>
      <c r="I58" s="97"/>
      <c r="J58" s="185" t="s">
        <v>2173</v>
      </c>
      <c r="K58" s="185" t="s">
        <v>1339</v>
      </c>
      <c r="L58" s="97"/>
      <c r="M58" s="97" t="s">
        <v>605</v>
      </c>
      <c r="N58" s="104" t="s">
        <v>1614</v>
      </c>
      <c r="O58" s="158">
        <v>39147</v>
      </c>
      <c r="P58" s="158">
        <f t="shared" si="8"/>
        <v>39512</v>
      </c>
      <c r="Q58" s="97" t="s">
        <v>2394</v>
      </c>
      <c r="R58" s="104">
        <v>31</v>
      </c>
      <c r="S58" s="140" t="s">
        <v>236</v>
      </c>
      <c r="T58" s="97">
        <v>1</v>
      </c>
      <c r="U58" s="97" t="s">
        <v>2818</v>
      </c>
      <c r="V58" s="97" t="s">
        <v>346</v>
      </c>
      <c r="W58" s="97">
        <v>4</v>
      </c>
      <c r="X58" s="97"/>
      <c r="Y58" s="97"/>
      <c r="Z58" s="97"/>
      <c r="AA58" s="97"/>
      <c r="AB58" s="97" t="s">
        <v>2800</v>
      </c>
      <c r="AC58" s="110">
        <v>634193</v>
      </c>
      <c r="AD58" s="97"/>
      <c r="AE58" s="108">
        <v>19733533</v>
      </c>
      <c r="AF58" s="108" t="s">
        <v>809</v>
      </c>
      <c r="AG58" s="97" t="s">
        <v>607</v>
      </c>
      <c r="AH58" s="97" t="s">
        <v>244</v>
      </c>
      <c r="AI58" s="97" t="s">
        <v>2824</v>
      </c>
      <c r="AJ58" s="97" t="s">
        <v>1407</v>
      </c>
      <c r="AK58" s="185" t="s">
        <v>2173</v>
      </c>
      <c r="AL58" s="185" t="s">
        <v>1339</v>
      </c>
      <c r="AM58" s="97" t="s">
        <v>2840</v>
      </c>
      <c r="AN58" s="110">
        <v>664993</v>
      </c>
      <c r="AO58" s="108" t="s">
        <v>606</v>
      </c>
      <c r="AP58" s="97"/>
      <c r="AQ58" s="97"/>
      <c r="AR58" s="97"/>
      <c r="AS58" s="97"/>
      <c r="AT58" s="97"/>
      <c r="AU58" s="143" t="s">
        <v>1278</v>
      </c>
      <c r="AV58" s="110" t="s">
        <v>94</v>
      </c>
      <c r="AW58" s="110" t="s">
        <v>2342</v>
      </c>
      <c r="AX58" s="108">
        <v>2800510030051</v>
      </c>
      <c r="AY58" s="110" t="s">
        <v>801</v>
      </c>
      <c r="AZ58" s="110">
        <v>3054</v>
      </c>
      <c r="BA58" s="110" t="s">
        <v>2343</v>
      </c>
      <c r="BB58" s="110">
        <v>679311</v>
      </c>
      <c r="BC58" s="110" t="s">
        <v>806</v>
      </c>
      <c r="BD58" s="110" t="s">
        <v>2344</v>
      </c>
      <c r="BE58" s="110" t="s">
        <v>2463</v>
      </c>
      <c r="BF58" s="23">
        <v>8453</v>
      </c>
      <c r="BG58" s="100">
        <f t="shared" si="2"/>
        <v>11821.150793650795</v>
      </c>
      <c r="BH58" s="58">
        <v>3431.791666666667</v>
      </c>
      <c r="BI58" s="98">
        <f t="shared" si="6"/>
        <v>1143.9305555555557</v>
      </c>
      <c r="BJ58" s="98">
        <v>1143.9305555555557</v>
      </c>
      <c r="BK58" s="98">
        <v>1143.9305555555557</v>
      </c>
      <c r="BL58" s="174">
        <f t="shared" si="3"/>
        <v>3559.0734126984125</v>
      </c>
      <c r="BM58" s="98">
        <f t="shared" si="4"/>
        <v>3622.7142857142862</v>
      </c>
      <c r="BN58" s="98">
        <f t="shared" si="5"/>
        <v>1207.5714285714287</v>
      </c>
      <c r="BO58" s="174">
        <v>1143.9305555555557</v>
      </c>
      <c r="BP58" s="174">
        <v>1207.5714285714287</v>
      </c>
      <c r="BQ58" s="174">
        <v>1207.5714285714287</v>
      </c>
      <c r="BR58" s="174">
        <v>1207.5714285714287</v>
      </c>
      <c r="BS58" s="174">
        <v>1207.5714285714287</v>
      </c>
      <c r="BT58" s="174">
        <v>1207.5714285714287</v>
      </c>
      <c r="BU58" s="174">
        <v>1207.5714285714287</v>
      </c>
      <c r="BV58" s="145">
        <v>0</v>
      </c>
      <c r="BW58" s="145">
        <v>0</v>
      </c>
    </row>
    <row r="59" spans="1:75" ht="12.75">
      <c r="A59" s="97">
        <v>58</v>
      </c>
      <c r="B59" s="97">
        <v>152</v>
      </c>
      <c r="C59" s="97" t="s">
        <v>1805</v>
      </c>
      <c r="D59" s="97" t="s">
        <v>1051</v>
      </c>
      <c r="E59" s="97"/>
      <c r="F59" s="97"/>
      <c r="G59" s="185" t="s">
        <v>2174</v>
      </c>
      <c r="H59" s="185" t="s">
        <v>608</v>
      </c>
      <c r="I59" s="104"/>
      <c r="J59" s="185" t="s">
        <v>2174</v>
      </c>
      <c r="K59" s="185" t="s">
        <v>608</v>
      </c>
      <c r="L59" s="104"/>
      <c r="M59" s="97" t="s">
        <v>1652</v>
      </c>
      <c r="N59" t="s">
        <v>1900</v>
      </c>
      <c r="O59" s="158">
        <v>39329</v>
      </c>
      <c r="P59" s="156">
        <f t="shared" si="8"/>
        <v>39694</v>
      </c>
      <c r="Q59" s="97" t="s">
        <v>2363</v>
      </c>
      <c r="R59" s="104">
        <v>13</v>
      </c>
      <c r="S59" s="140" t="s">
        <v>2368</v>
      </c>
      <c r="T59" s="97">
        <v>0</v>
      </c>
      <c r="U59" s="97" t="s">
        <v>266</v>
      </c>
      <c r="V59" s="97" t="s">
        <v>266</v>
      </c>
      <c r="W59" s="97"/>
      <c r="X59" s="97"/>
      <c r="Y59" s="97"/>
      <c r="Z59" s="97"/>
      <c r="AA59" s="97"/>
      <c r="AB59" s="97" t="s">
        <v>2800</v>
      </c>
      <c r="AC59" s="110">
        <v>726178727</v>
      </c>
      <c r="AD59" s="97"/>
      <c r="AE59" s="112">
        <v>19383004</v>
      </c>
      <c r="AF59" s="108" t="s">
        <v>809</v>
      </c>
      <c r="AG59" s="97" t="s">
        <v>1670</v>
      </c>
      <c r="AH59" s="97" t="s">
        <v>1671</v>
      </c>
      <c r="AI59" s="97" t="s">
        <v>2824</v>
      </c>
      <c r="AJ59" s="97" t="s">
        <v>1407</v>
      </c>
      <c r="AK59" s="185" t="s">
        <v>2174</v>
      </c>
      <c r="AL59" s="185" t="s">
        <v>608</v>
      </c>
      <c r="AM59" s="97" t="s">
        <v>935</v>
      </c>
      <c r="AN59" s="110" t="s">
        <v>1674</v>
      </c>
      <c r="AO59" s="108">
        <v>2791124151791</v>
      </c>
      <c r="AP59" s="97"/>
      <c r="AQ59" s="97"/>
      <c r="AR59" s="97"/>
      <c r="AS59" s="97"/>
      <c r="AT59" s="97"/>
      <c r="AU59" s="143" t="s">
        <v>2525</v>
      </c>
      <c r="AV59" s="110" t="s">
        <v>95</v>
      </c>
      <c r="AW59" s="110" t="s">
        <v>137</v>
      </c>
      <c r="AX59" s="108">
        <v>0</v>
      </c>
      <c r="AY59" s="110">
        <v>0</v>
      </c>
      <c r="AZ59" s="110">
        <v>0</v>
      </c>
      <c r="BA59" s="110">
        <v>0</v>
      </c>
      <c r="BB59" s="110">
        <v>0</v>
      </c>
      <c r="BC59" s="110">
        <v>0</v>
      </c>
      <c r="BD59" s="110">
        <v>0</v>
      </c>
      <c r="BE59" s="110">
        <v>7</v>
      </c>
      <c r="BF59" s="1">
        <v>8218</v>
      </c>
      <c r="BG59" s="100">
        <f t="shared" si="2"/>
        <v>12846.708333333332</v>
      </c>
      <c r="BH59" s="58">
        <v>4352.03125</v>
      </c>
      <c r="BI59" s="98">
        <f t="shared" si="6"/>
        <v>1450.6770833333333</v>
      </c>
      <c r="BJ59" s="98">
        <v>1450.6770833333333</v>
      </c>
      <c r="BK59" s="98">
        <v>1450.6770833333333</v>
      </c>
      <c r="BL59" s="174">
        <f t="shared" si="3"/>
        <v>3798.677083333333</v>
      </c>
      <c r="BM59" s="98">
        <f t="shared" si="4"/>
        <v>3522</v>
      </c>
      <c r="BN59" s="98">
        <f t="shared" si="5"/>
        <v>1174</v>
      </c>
      <c r="BO59" s="174">
        <v>1450.6770833333333</v>
      </c>
      <c r="BP59" s="174">
        <v>1174</v>
      </c>
      <c r="BQ59" s="174">
        <v>1174</v>
      </c>
      <c r="BR59" s="174">
        <v>1174</v>
      </c>
      <c r="BS59" s="174">
        <v>1174</v>
      </c>
      <c r="BT59" s="174">
        <v>1174</v>
      </c>
      <c r="BU59" s="174">
        <v>1174</v>
      </c>
      <c r="BV59" s="145">
        <v>0</v>
      </c>
      <c r="BW59" s="145">
        <v>0</v>
      </c>
    </row>
    <row r="60" spans="1:75" ht="12.75">
      <c r="A60" s="97">
        <v>59</v>
      </c>
      <c r="B60" s="97">
        <v>56</v>
      </c>
      <c r="C60" s="97" t="s">
        <v>1805</v>
      </c>
      <c r="D60" s="97" t="s">
        <v>1051</v>
      </c>
      <c r="E60" s="97"/>
      <c r="F60" s="97"/>
      <c r="G60" s="185" t="s">
        <v>1672</v>
      </c>
      <c r="H60" s="185" t="s">
        <v>1673</v>
      </c>
      <c r="I60" s="97"/>
      <c r="J60" s="185" t="s">
        <v>1672</v>
      </c>
      <c r="K60" s="185" t="s">
        <v>1673</v>
      </c>
      <c r="L60" s="97"/>
      <c r="M60" s="97" t="s">
        <v>2346</v>
      </c>
      <c r="N60" s="104" t="s">
        <v>2345</v>
      </c>
      <c r="O60" s="158">
        <v>39234</v>
      </c>
      <c r="P60" s="158">
        <f t="shared" si="8"/>
        <v>39599</v>
      </c>
      <c r="Q60" s="97" t="s">
        <v>2395</v>
      </c>
      <c r="R60" s="97">
        <v>23</v>
      </c>
      <c r="S60" s="110" t="s">
        <v>1656</v>
      </c>
      <c r="T60" s="97">
        <v>0</v>
      </c>
      <c r="U60" s="97" t="s">
        <v>610</v>
      </c>
      <c r="V60" s="97"/>
      <c r="W60" s="97"/>
      <c r="X60" s="97"/>
      <c r="Y60" s="97"/>
      <c r="Z60" s="97"/>
      <c r="AA60" s="97"/>
      <c r="AB60" s="97" t="s">
        <v>2800</v>
      </c>
      <c r="AC60" s="110">
        <v>722290967</v>
      </c>
      <c r="AD60" s="97"/>
      <c r="AE60" s="108">
        <v>19869790</v>
      </c>
      <c r="AF60" s="108" t="s">
        <v>809</v>
      </c>
      <c r="AG60" s="97" t="s">
        <v>612</v>
      </c>
      <c r="AH60" s="97" t="s">
        <v>375</v>
      </c>
      <c r="AI60" s="97" t="s">
        <v>376</v>
      </c>
      <c r="AJ60" s="97" t="s">
        <v>1407</v>
      </c>
      <c r="AK60" s="185" t="s">
        <v>1672</v>
      </c>
      <c r="AL60" s="185" t="s">
        <v>1673</v>
      </c>
      <c r="AM60" s="97" t="s">
        <v>2840</v>
      </c>
      <c r="AN60" s="110">
        <v>206332</v>
      </c>
      <c r="AO60" s="108" t="s">
        <v>611</v>
      </c>
      <c r="AP60" s="97"/>
      <c r="AQ60" s="97"/>
      <c r="AR60" s="97"/>
      <c r="AS60" s="97"/>
      <c r="AT60" s="97"/>
      <c r="AU60" s="143" t="s">
        <v>231</v>
      </c>
      <c r="AV60" s="110">
        <v>322553</v>
      </c>
      <c r="AW60" s="110" t="s">
        <v>228</v>
      </c>
      <c r="AX60" s="108">
        <v>0</v>
      </c>
      <c r="AY60" s="110">
        <v>0</v>
      </c>
      <c r="AZ60" s="110">
        <v>0</v>
      </c>
      <c r="BA60" s="110">
        <v>0</v>
      </c>
      <c r="BB60" s="110">
        <v>0</v>
      </c>
      <c r="BC60" s="110">
        <v>0</v>
      </c>
      <c r="BD60" s="110">
        <v>0</v>
      </c>
      <c r="BE60" s="110">
        <v>6</v>
      </c>
      <c r="BF60" s="1">
        <v>8453</v>
      </c>
      <c r="BG60" s="100">
        <f t="shared" si="2"/>
        <v>11821.150793650795</v>
      </c>
      <c r="BH60" s="58">
        <v>3431.791666666667</v>
      </c>
      <c r="BI60" s="98">
        <f t="shared" si="6"/>
        <v>1143.9305555555557</v>
      </c>
      <c r="BJ60" s="98">
        <v>1143.9305555555557</v>
      </c>
      <c r="BK60" s="98">
        <v>1143.9305555555557</v>
      </c>
      <c r="BL60" s="174">
        <f t="shared" si="3"/>
        <v>3559.0734126984125</v>
      </c>
      <c r="BM60" s="98">
        <f t="shared" si="4"/>
        <v>3622.7142857142862</v>
      </c>
      <c r="BN60" s="98">
        <f t="shared" si="5"/>
        <v>1207.5714285714287</v>
      </c>
      <c r="BO60" s="174">
        <v>1143.9305555555557</v>
      </c>
      <c r="BP60" s="174">
        <v>1207.5714285714287</v>
      </c>
      <c r="BQ60" s="174">
        <v>1207.5714285714287</v>
      </c>
      <c r="BR60" s="174">
        <v>1207.5714285714287</v>
      </c>
      <c r="BS60" s="174">
        <v>1207.5714285714287</v>
      </c>
      <c r="BT60" s="174">
        <v>1207.5714285714287</v>
      </c>
      <c r="BU60" s="174">
        <v>1207.5714285714287</v>
      </c>
      <c r="BV60" s="145">
        <v>0</v>
      </c>
      <c r="BW60" s="145">
        <v>0</v>
      </c>
    </row>
    <row r="61" spans="1:75" ht="12.75">
      <c r="A61" s="97">
        <v>60</v>
      </c>
      <c r="B61" s="97">
        <v>100</v>
      </c>
      <c r="C61" s="97" t="s">
        <v>1805</v>
      </c>
      <c r="D61" s="97" t="s">
        <v>1259</v>
      </c>
      <c r="E61" s="97" t="s">
        <v>1259</v>
      </c>
      <c r="F61" s="97"/>
      <c r="G61" s="185" t="s">
        <v>2175</v>
      </c>
      <c r="H61" s="185" t="s">
        <v>613</v>
      </c>
      <c r="I61" s="104"/>
      <c r="J61" s="185" t="s">
        <v>2175</v>
      </c>
      <c r="K61" s="185" t="s">
        <v>613</v>
      </c>
      <c r="L61" s="97"/>
      <c r="M61" s="103" t="s">
        <v>617</v>
      </c>
      <c r="N61" s="97" t="s">
        <v>413</v>
      </c>
      <c r="O61" s="156">
        <v>39176</v>
      </c>
      <c r="P61" s="156">
        <f t="shared" si="8"/>
        <v>39541</v>
      </c>
      <c r="Q61" s="97" t="s">
        <v>2396</v>
      </c>
      <c r="R61" s="106">
        <v>4092</v>
      </c>
      <c r="S61" s="133" t="s">
        <v>2347</v>
      </c>
      <c r="T61" s="97">
        <v>0</v>
      </c>
      <c r="U61" s="97" t="s">
        <v>2818</v>
      </c>
      <c r="V61" s="97" t="s">
        <v>2819</v>
      </c>
      <c r="W61" s="97"/>
      <c r="X61" s="97" t="s">
        <v>618</v>
      </c>
      <c r="Y61" s="97" t="s">
        <v>619</v>
      </c>
      <c r="Z61" s="97"/>
      <c r="AA61" s="97">
        <v>1</v>
      </c>
      <c r="AB61" s="97" t="s">
        <v>2800</v>
      </c>
      <c r="AC61" s="110" t="s">
        <v>1581</v>
      </c>
      <c r="AD61" s="97" t="s">
        <v>620</v>
      </c>
      <c r="AE61" s="108" t="s">
        <v>621</v>
      </c>
      <c r="AF61" s="108" t="s">
        <v>2353</v>
      </c>
      <c r="AG61" s="97"/>
      <c r="AH61" s="97" t="s">
        <v>2836</v>
      </c>
      <c r="AI61" s="97"/>
      <c r="AJ61" s="97" t="s">
        <v>1407</v>
      </c>
      <c r="AK61" s="185" t="s">
        <v>2175</v>
      </c>
      <c r="AL61" s="185" t="s">
        <v>613</v>
      </c>
      <c r="AM61" s="97" t="s">
        <v>2826</v>
      </c>
      <c r="AN61" s="110" t="s">
        <v>623</v>
      </c>
      <c r="AO61" s="108">
        <v>2561027151770</v>
      </c>
      <c r="AP61" s="97"/>
      <c r="AQ61" s="97"/>
      <c r="AR61" s="97"/>
      <c r="AS61" s="97"/>
      <c r="AT61" s="97"/>
      <c r="AU61" s="143" t="s">
        <v>2524</v>
      </c>
      <c r="AV61" s="110" t="s">
        <v>96</v>
      </c>
      <c r="AW61" s="110" t="s">
        <v>125</v>
      </c>
      <c r="AX61" s="108">
        <v>0</v>
      </c>
      <c r="AY61" s="110">
        <v>0</v>
      </c>
      <c r="AZ61" s="110">
        <v>0</v>
      </c>
      <c r="BA61" s="110">
        <v>0</v>
      </c>
      <c r="BB61" s="110">
        <v>0</v>
      </c>
      <c r="BC61" s="110">
        <v>0</v>
      </c>
      <c r="BD61" s="110">
        <v>0</v>
      </c>
      <c r="BE61" s="110">
        <v>6</v>
      </c>
      <c r="BF61" s="1">
        <v>10566</v>
      </c>
      <c r="BG61" s="100">
        <f t="shared" si="2"/>
        <v>14776.543650793648</v>
      </c>
      <c r="BH61" s="58">
        <v>4289.979166666666</v>
      </c>
      <c r="BI61" s="98">
        <f t="shared" si="6"/>
        <v>1429.9930555555554</v>
      </c>
      <c r="BJ61" s="98">
        <v>1429.9930555555554</v>
      </c>
      <c r="BK61" s="98">
        <v>1429.9930555555554</v>
      </c>
      <c r="BL61" s="174">
        <f t="shared" si="3"/>
        <v>4448.850198412698</v>
      </c>
      <c r="BM61" s="98">
        <f t="shared" si="4"/>
        <v>4528.285714285714</v>
      </c>
      <c r="BN61" s="98">
        <f t="shared" si="5"/>
        <v>1509.4285714285713</v>
      </c>
      <c r="BO61" s="174">
        <v>1429.9930555555554</v>
      </c>
      <c r="BP61" s="174">
        <v>1509.4285714285713</v>
      </c>
      <c r="BQ61" s="174">
        <v>1509.4285714285713</v>
      </c>
      <c r="BR61" s="174">
        <v>1509.4285714285713</v>
      </c>
      <c r="BS61" s="174">
        <v>1509.4285714285713</v>
      </c>
      <c r="BT61" s="174">
        <v>1509.4285714285713</v>
      </c>
      <c r="BU61" s="174">
        <v>1509.4285714285713</v>
      </c>
      <c r="BV61" s="145">
        <v>0</v>
      </c>
      <c r="BW61" s="145">
        <v>0</v>
      </c>
    </row>
    <row r="62" spans="1:75" ht="12.75">
      <c r="A62" s="97">
        <v>61</v>
      </c>
      <c r="B62" s="97">
        <v>23</v>
      </c>
      <c r="C62" s="97" t="s">
        <v>1805</v>
      </c>
      <c r="D62" s="97" t="s">
        <v>1051</v>
      </c>
      <c r="E62" s="97"/>
      <c r="F62" s="97"/>
      <c r="G62" s="185" t="s">
        <v>2176</v>
      </c>
      <c r="H62" s="185" t="s">
        <v>270</v>
      </c>
      <c r="I62" s="97"/>
      <c r="J62" s="185" t="s">
        <v>2176</v>
      </c>
      <c r="K62" s="185" t="s">
        <v>270</v>
      </c>
      <c r="L62" s="97"/>
      <c r="M62" s="97" t="s">
        <v>631</v>
      </c>
      <c r="N62" s="104" t="s">
        <v>414</v>
      </c>
      <c r="O62" s="162" t="s">
        <v>1164</v>
      </c>
      <c r="P62" s="162" t="s">
        <v>2352</v>
      </c>
      <c r="Q62" s="97" t="s">
        <v>2397</v>
      </c>
      <c r="R62" s="97">
        <v>30</v>
      </c>
      <c r="S62" s="110" t="s">
        <v>1656</v>
      </c>
      <c r="T62" s="97">
        <v>0</v>
      </c>
      <c r="U62" s="97" t="s">
        <v>2798</v>
      </c>
      <c r="V62" s="97" t="s">
        <v>2644</v>
      </c>
      <c r="W62" s="97"/>
      <c r="X62" s="97">
        <v>17</v>
      </c>
      <c r="Y62" s="97"/>
      <c r="Z62" s="97"/>
      <c r="AA62" s="97"/>
      <c r="AB62" s="97" t="s">
        <v>2800</v>
      </c>
      <c r="AC62" s="110" t="s">
        <v>585</v>
      </c>
      <c r="AD62" s="97"/>
      <c r="AE62" s="108">
        <v>20688894</v>
      </c>
      <c r="AF62" s="108" t="s">
        <v>1654</v>
      </c>
      <c r="AG62" s="97" t="s">
        <v>721</v>
      </c>
      <c r="AH62" s="97" t="s">
        <v>722</v>
      </c>
      <c r="AI62" s="97" t="s">
        <v>2806</v>
      </c>
      <c r="AJ62" s="97" t="s">
        <v>1407</v>
      </c>
      <c r="AK62" s="185" t="s">
        <v>2176</v>
      </c>
      <c r="AL62" s="185" t="s">
        <v>270</v>
      </c>
      <c r="AM62" s="97" t="s">
        <v>2840</v>
      </c>
      <c r="AN62" s="110">
        <v>211386</v>
      </c>
      <c r="AO62" s="108" t="s">
        <v>632</v>
      </c>
      <c r="AP62" s="97"/>
      <c r="AQ62" s="97"/>
      <c r="AR62" s="97"/>
      <c r="AS62" s="97"/>
      <c r="AT62" s="97"/>
      <c r="AU62" s="143" t="s">
        <v>2527</v>
      </c>
      <c r="AV62" s="110" t="s">
        <v>97</v>
      </c>
      <c r="AW62" s="110" t="s">
        <v>138</v>
      </c>
      <c r="AX62" s="108">
        <v>0</v>
      </c>
      <c r="AY62" s="110">
        <v>0</v>
      </c>
      <c r="AZ62" s="110">
        <v>0</v>
      </c>
      <c r="BA62" s="110">
        <v>0</v>
      </c>
      <c r="BB62" s="110">
        <v>0</v>
      </c>
      <c r="BC62" s="110">
        <v>0</v>
      </c>
      <c r="BD62" s="110">
        <v>0</v>
      </c>
      <c r="BE62" s="110">
        <v>6</v>
      </c>
      <c r="BF62" s="1">
        <v>8453</v>
      </c>
      <c r="BG62" s="100">
        <f t="shared" si="2"/>
        <v>13213.928571428572</v>
      </c>
      <c r="BH62" s="58">
        <v>4476.375</v>
      </c>
      <c r="BI62" s="98">
        <f t="shared" si="6"/>
        <v>1492.125</v>
      </c>
      <c r="BJ62" s="98">
        <v>1492.125</v>
      </c>
      <c r="BK62" s="98">
        <v>1492.125</v>
      </c>
      <c r="BL62" s="174">
        <f t="shared" si="3"/>
        <v>3907.267857142857</v>
      </c>
      <c r="BM62" s="98">
        <f t="shared" si="4"/>
        <v>3622.7142857142862</v>
      </c>
      <c r="BN62" s="98">
        <f t="shared" si="5"/>
        <v>1207.5714285714287</v>
      </c>
      <c r="BO62" s="174">
        <v>1492.125</v>
      </c>
      <c r="BP62" s="174">
        <v>1207.5714285714287</v>
      </c>
      <c r="BQ62" s="174">
        <v>1207.5714285714287</v>
      </c>
      <c r="BR62" s="174">
        <v>1207.5714285714287</v>
      </c>
      <c r="BS62" s="174">
        <v>1207.5714285714287</v>
      </c>
      <c r="BT62" s="174">
        <v>1207.5714285714287</v>
      </c>
      <c r="BU62" s="174">
        <v>1207.5714285714287</v>
      </c>
      <c r="BV62" s="145">
        <v>0</v>
      </c>
      <c r="BW62" s="145">
        <v>0</v>
      </c>
    </row>
    <row r="63" spans="1:90" ht="12.75">
      <c r="A63" s="97">
        <v>62</v>
      </c>
      <c r="B63" s="141">
        <v>156</v>
      </c>
      <c r="C63" s="141" t="s">
        <v>1805</v>
      </c>
      <c r="D63" s="97" t="s">
        <v>1051</v>
      </c>
      <c r="E63" s="141"/>
      <c r="F63" s="141"/>
      <c r="G63" s="185" t="s">
        <v>1097</v>
      </c>
      <c r="H63" s="185" t="s">
        <v>2838</v>
      </c>
      <c r="I63" s="141"/>
      <c r="J63" s="185" t="s">
        <v>1097</v>
      </c>
      <c r="K63" s="185" t="s">
        <v>2838</v>
      </c>
      <c r="L63" s="141"/>
      <c r="M63" s="141" t="s">
        <v>2078</v>
      </c>
      <c r="N63" s="141" t="s">
        <v>2079</v>
      </c>
      <c r="O63" s="157">
        <v>39176</v>
      </c>
      <c r="P63" s="158">
        <f aca="true" t="shared" si="9" ref="P63:P81">IF(O63&lt;&gt;"",O63+365,"")</f>
        <v>39541</v>
      </c>
      <c r="Q63" s="141" t="s">
        <v>1194</v>
      </c>
      <c r="R63" s="141">
        <v>7</v>
      </c>
      <c r="S63" s="143" t="s">
        <v>2354</v>
      </c>
      <c r="T63" s="141">
        <v>0</v>
      </c>
      <c r="U63" s="141" t="s">
        <v>2818</v>
      </c>
      <c r="V63" s="141" t="s">
        <v>2080</v>
      </c>
      <c r="W63" s="141" t="s">
        <v>618</v>
      </c>
      <c r="X63" s="141">
        <v>1</v>
      </c>
      <c r="Y63" s="141"/>
      <c r="Z63" s="141"/>
      <c r="AA63" s="141"/>
      <c r="AB63" s="141" t="s">
        <v>2800</v>
      </c>
      <c r="AC63" s="143"/>
      <c r="AD63" s="141"/>
      <c r="AE63" s="144">
        <v>21658204</v>
      </c>
      <c r="AF63" s="144" t="s">
        <v>2355</v>
      </c>
      <c r="AG63" s="141" t="s">
        <v>2091</v>
      </c>
      <c r="AH63" s="141" t="s">
        <v>2081</v>
      </c>
      <c r="AI63" s="141" t="s">
        <v>2824</v>
      </c>
      <c r="AJ63" s="141" t="s">
        <v>1407</v>
      </c>
      <c r="AK63" s="185" t="s">
        <v>1097</v>
      </c>
      <c r="AL63" s="185" t="s">
        <v>2838</v>
      </c>
      <c r="AM63" s="141" t="s">
        <v>935</v>
      </c>
      <c r="AN63" s="143" t="s">
        <v>2084</v>
      </c>
      <c r="AO63" s="144">
        <v>1780112151878</v>
      </c>
      <c r="AP63" s="141"/>
      <c r="AQ63" s="141"/>
      <c r="AR63" s="141"/>
      <c r="AS63" s="141"/>
      <c r="AT63" s="141"/>
      <c r="AU63" s="143" t="s">
        <v>2085</v>
      </c>
      <c r="AV63" s="110" t="s">
        <v>98</v>
      </c>
      <c r="AW63" s="110" t="s">
        <v>139</v>
      </c>
      <c r="AX63" s="144">
        <v>0</v>
      </c>
      <c r="AY63" s="143">
        <v>0</v>
      </c>
      <c r="AZ63" s="143">
        <v>0</v>
      </c>
      <c r="BA63" s="143">
        <v>0</v>
      </c>
      <c r="BB63" s="143">
        <v>0</v>
      </c>
      <c r="BC63" s="143">
        <v>0</v>
      </c>
      <c r="BD63" s="143">
        <v>0</v>
      </c>
      <c r="BE63" s="143">
        <v>6</v>
      </c>
      <c r="BF63" s="1">
        <v>5635</v>
      </c>
      <c r="BG63" s="100">
        <f t="shared" si="2"/>
        <v>8809</v>
      </c>
      <c r="BH63" s="58">
        <v>2984.25</v>
      </c>
      <c r="BI63" s="98">
        <f t="shared" si="6"/>
        <v>994.75</v>
      </c>
      <c r="BJ63" s="98">
        <v>994.75</v>
      </c>
      <c r="BK63" s="98">
        <v>994.75</v>
      </c>
      <c r="BL63" s="174">
        <f t="shared" si="3"/>
        <v>2604.75</v>
      </c>
      <c r="BM63" s="98">
        <f t="shared" si="4"/>
        <v>2415</v>
      </c>
      <c r="BN63" s="98">
        <f t="shared" si="5"/>
        <v>805</v>
      </c>
      <c r="BO63" s="145">
        <v>994.75</v>
      </c>
      <c r="BP63" s="145">
        <v>805</v>
      </c>
      <c r="BQ63" s="145">
        <v>805</v>
      </c>
      <c r="BR63" s="145">
        <v>805</v>
      </c>
      <c r="BS63" s="145">
        <v>805</v>
      </c>
      <c r="BT63" s="145">
        <v>805</v>
      </c>
      <c r="BU63" s="145">
        <v>805</v>
      </c>
      <c r="BV63" s="145">
        <v>0</v>
      </c>
      <c r="BW63" s="145">
        <v>0</v>
      </c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</row>
    <row r="64" spans="1:75" ht="12.75">
      <c r="A64" s="97">
        <v>63</v>
      </c>
      <c r="B64" s="97">
        <v>39</v>
      </c>
      <c r="C64" s="97" t="s">
        <v>1805</v>
      </c>
      <c r="D64" s="97" t="s">
        <v>1051</v>
      </c>
      <c r="E64" s="97"/>
      <c r="F64" s="97"/>
      <c r="G64" s="185" t="s">
        <v>2082</v>
      </c>
      <c r="H64" s="185" t="s">
        <v>2083</v>
      </c>
      <c r="I64" s="97"/>
      <c r="J64" s="185" t="s">
        <v>2082</v>
      </c>
      <c r="K64" s="185" t="s">
        <v>2083</v>
      </c>
      <c r="L64" s="97"/>
      <c r="M64" s="97" t="s">
        <v>2356</v>
      </c>
      <c r="N64" s="104" t="s">
        <v>2572</v>
      </c>
      <c r="O64" s="158">
        <v>39226</v>
      </c>
      <c r="P64" s="158">
        <f t="shared" si="9"/>
        <v>39591</v>
      </c>
      <c r="Q64" s="97" t="s">
        <v>2398</v>
      </c>
      <c r="R64" s="97">
        <v>8</v>
      </c>
      <c r="S64" s="110" t="s">
        <v>2357</v>
      </c>
      <c r="T64" s="97">
        <v>0</v>
      </c>
      <c r="U64" s="97" t="s">
        <v>2798</v>
      </c>
      <c r="V64" s="97" t="s">
        <v>733</v>
      </c>
      <c r="W64" s="97">
        <v>2</v>
      </c>
      <c r="X64" s="97"/>
      <c r="Y64" s="97"/>
      <c r="Z64" s="97"/>
      <c r="AA64" s="97"/>
      <c r="AB64" s="97" t="s">
        <v>2800</v>
      </c>
      <c r="AC64" s="110" t="s">
        <v>1258</v>
      </c>
      <c r="AD64" s="97"/>
      <c r="AE64" s="108">
        <v>20156285</v>
      </c>
      <c r="AF64" s="108" t="s">
        <v>809</v>
      </c>
      <c r="AG64" s="97" t="s">
        <v>735</v>
      </c>
      <c r="AH64" s="97" t="s">
        <v>722</v>
      </c>
      <c r="AI64" s="97" t="s">
        <v>2806</v>
      </c>
      <c r="AJ64" s="97" t="s">
        <v>1407</v>
      </c>
      <c r="AK64" s="185" t="s">
        <v>2082</v>
      </c>
      <c r="AL64" s="185" t="s">
        <v>2083</v>
      </c>
      <c r="AM64" s="97" t="s">
        <v>935</v>
      </c>
      <c r="AN64" s="110">
        <v>662231</v>
      </c>
      <c r="AO64" s="108">
        <v>2700224424518</v>
      </c>
      <c r="AP64" s="97"/>
      <c r="AQ64" s="97"/>
      <c r="AR64" s="97"/>
      <c r="AS64" s="97"/>
      <c r="AT64" s="97"/>
      <c r="AU64" s="143" t="s">
        <v>2528</v>
      </c>
      <c r="AV64" s="110">
        <v>51767</v>
      </c>
      <c r="AW64" s="110" t="s">
        <v>2358</v>
      </c>
      <c r="AX64" s="108">
        <v>0</v>
      </c>
      <c r="AY64" s="110">
        <v>0</v>
      </c>
      <c r="AZ64" s="110">
        <v>0</v>
      </c>
      <c r="BA64" s="110">
        <v>0</v>
      </c>
      <c r="BB64" s="110">
        <v>0</v>
      </c>
      <c r="BC64" s="110">
        <v>0</v>
      </c>
      <c r="BD64" s="110">
        <v>0</v>
      </c>
      <c r="BE64" s="110">
        <v>0</v>
      </c>
      <c r="BF64" s="23">
        <v>5635</v>
      </c>
      <c r="BG64" s="100">
        <f t="shared" si="2"/>
        <v>8809</v>
      </c>
      <c r="BH64" s="58">
        <v>2984.25</v>
      </c>
      <c r="BI64" s="98">
        <f t="shared" si="6"/>
        <v>994.75</v>
      </c>
      <c r="BJ64" s="98">
        <v>994.75</v>
      </c>
      <c r="BK64" s="98">
        <v>994.75</v>
      </c>
      <c r="BL64" s="174">
        <f t="shared" si="3"/>
        <v>2604.75</v>
      </c>
      <c r="BM64" s="98">
        <f t="shared" si="4"/>
        <v>2415</v>
      </c>
      <c r="BN64" s="98">
        <f t="shared" si="5"/>
        <v>805</v>
      </c>
      <c r="BO64" s="174">
        <v>994.75</v>
      </c>
      <c r="BP64" s="174">
        <v>805</v>
      </c>
      <c r="BQ64" s="174">
        <v>805</v>
      </c>
      <c r="BR64" s="174">
        <v>805</v>
      </c>
      <c r="BS64" s="174">
        <v>805</v>
      </c>
      <c r="BT64" s="174">
        <v>805</v>
      </c>
      <c r="BU64" s="174">
        <v>805</v>
      </c>
      <c r="BV64" s="145">
        <v>0</v>
      </c>
      <c r="BW64" s="145">
        <v>0</v>
      </c>
    </row>
    <row r="65" spans="1:75" ht="12.75">
      <c r="A65" s="97">
        <v>64</v>
      </c>
      <c r="B65" s="97">
        <v>38</v>
      </c>
      <c r="C65" s="97" t="s">
        <v>1805</v>
      </c>
      <c r="D65" s="97" t="s">
        <v>1051</v>
      </c>
      <c r="E65" s="97"/>
      <c r="F65" s="97"/>
      <c r="G65" s="185" t="s">
        <v>2178</v>
      </c>
      <c r="H65" s="185" t="s">
        <v>740</v>
      </c>
      <c r="I65" s="97"/>
      <c r="J65" s="185" t="s">
        <v>2178</v>
      </c>
      <c r="K65" s="185" t="s">
        <v>740</v>
      </c>
      <c r="L65" s="97"/>
      <c r="M65" s="97" t="s">
        <v>2359</v>
      </c>
      <c r="N65" s="104" t="s">
        <v>2573</v>
      </c>
      <c r="O65" s="158">
        <v>39226</v>
      </c>
      <c r="P65" s="158">
        <f t="shared" si="9"/>
        <v>39591</v>
      </c>
      <c r="Q65" s="97" t="s">
        <v>2399</v>
      </c>
      <c r="R65" s="97">
        <v>9</v>
      </c>
      <c r="S65" s="110" t="s">
        <v>2357</v>
      </c>
      <c r="T65" s="97">
        <v>0</v>
      </c>
      <c r="U65" s="97" t="s">
        <v>2798</v>
      </c>
      <c r="V65" s="97" t="s">
        <v>733</v>
      </c>
      <c r="W65" s="97">
        <v>2</v>
      </c>
      <c r="X65" s="97"/>
      <c r="Y65" s="97"/>
      <c r="Z65" s="97"/>
      <c r="AA65" s="97"/>
      <c r="AB65" s="97" t="s">
        <v>2800</v>
      </c>
      <c r="AC65" s="110" t="s">
        <v>1258</v>
      </c>
      <c r="AD65" s="97"/>
      <c r="AE65" s="108">
        <v>20156277</v>
      </c>
      <c r="AF65" s="108" t="s">
        <v>809</v>
      </c>
      <c r="AG65" s="97" t="s">
        <v>743</v>
      </c>
      <c r="AH65" s="97" t="s">
        <v>722</v>
      </c>
      <c r="AI65" s="97" t="s">
        <v>2806</v>
      </c>
      <c r="AJ65" s="97" t="s">
        <v>1407</v>
      </c>
      <c r="AK65" s="185" t="s">
        <v>2178</v>
      </c>
      <c r="AL65" s="185" t="s">
        <v>740</v>
      </c>
      <c r="AM65" s="97" t="s">
        <v>935</v>
      </c>
      <c r="AN65" s="110">
        <v>662151</v>
      </c>
      <c r="AO65" s="108">
        <v>1670212246312</v>
      </c>
      <c r="AP65" s="97"/>
      <c r="AQ65" s="97"/>
      <c r="AR65" s="97"/>
      <c r="AS65" s="97"/>
      <c r="AT65" s="97"/>
      <c r="AU65" s="143" t="s">
        <v>2529</v>
      </c>
      <c r="AV65" s="110">
        <v>51768</v>
      </c>
      <c r="AW65" s="110" t="s">
        <v>2858</v>
      </c>
      <c r="AX65" s="108">
        <v>0</v>
      </c>
      <c r="AY65" s="110">
        <v>0</v>
      </c>
      <c r="AZ65" s="110">
        <v>0</v>
      </c>
      <c r="BA65" s="110">
        <v>0</v>
      </c>
      <c r="BB65" s="110">
        <v>0</v>
      </c>
      <c r="BC65" s="110">
        <v>0</v>
      </c>
      <c r="BD65" s="110">
        <v>0</v>
      </c>
      <c r="BE65" s="110">
        <v>6</v>
      </c>
      <c r="BF65" s="1">
        <v>5635</v>
      </c>
      <c r="BG65" s="100">
        <f t="shared" si="2"/>
        <v>8809</v>
      </c>
      <c r="BH65" s="58">
        <v>2984.25</v>
      </c>
      <c r="BI65" s="98">
        <f t="shared" si="6"/>
        <v>994.75</v>
      </c>
      <c r="BJ65" s="98">
        <v>994.75</v>
      </c>
      <c r="BK65" s="98">
        <v>994.75</v>
      </c>
      <c r="BL65" s="174">
        <f t="shared" si="3"/>
        <v>2604.75</v>
      </c>
      <c r="BM65" s="98">
        <f t="shared" si="4"/>
        <v>2415</v>
      </c>
      <c r="BN65" s="98">
        <f t="shared" si="5"/>
        <v>805</v>
      </c>
      <c r="BO65" s="174">
        <v>994.75</v>
      </c>
      <c r="BP65" s="174">
        <v>805</v>
      </c>
      <c r="BQ65" s="174">
        <v>805</v>
      </c>
      <c r="BR65" s="174">
        <v>805</v>
      </c>
      <c r="BS65" s="174">
        <v>805</v>
      </c>
      <c r="BT65" s="174">
        <v>805</v>
      </c>
      <c r="BU65" s="174">
        <v>805</v>
      </c>
      <c r="BV65" s="145">
        <v>0</v>
      </c>
      <c r="BW65" s="145">
        <v>0</v>
      </c>
    </row>
    <row r="66" spans="1:75" ht="12.75">
      <c r="A66" s="97">
        <v>65</v>
      </c>
      <c r="B66" s="97">
        <v>1</v>
      </c>
      <c r="C66" s="97" t="s">
        <v>1805</v>
      </c>
      <c r="D66" s="97" t="s">
        <v>1051</v>
      </c>
      <c r="E66" s="97"/>
      <c r="F66" s="97"/>
      <c r="G66" s="185" t="s">
        <v>2179</v>
      </c>
      <c r="H66" s="185" t="s">
        <v>744</v>
      </c>
      <c r="I66" s="97"/>
      <c r="J66" s="185" t="s">
        <v>2179</v>
      </c>
      <c r="K66" s="185" t="s">
        <v>744</v>
      </c>
      <c r="L66" s="97"/>
      <c r="M66" s="97" t="s">
        <v>2647</v>
      </c>
      <c r="N66" s="97" t="s">
        <v>913</v>
      </c>
      <c r="O66" s="156">
        <v>39406</v>
      </c>
      <c r="P66" s="158">
        <f t="shared" si="9"/>
        <v>39771</v>
      </c>
      <c r="Q66" s="97" t="s">
        <v>2402</v>
      </c>
      <c r="R66" s="104">
        <v>33</v>
      </c>
      <c r="S66" s="140" t="s">
        <v>922</v>
      </c>
      <c r="T66" s="97">
        <v>0</v>
      </c>
      <c r="U66" s="97" t="s">
        <v>2798</v>
      </c>
      <c r="V66" s="97" t="s">
        <v>733</v>
      </c>
      <c r="W66" s="97"/>
      <c r="X66" s="97">
        <v>28</v>
      </c>
      <c r="Y66" s="97" t="s">
        <v>745</v>
      </c>
      <c r="Z66" s="97"/>
      <c r="AA66" s="97">
        <v>2</v>
      </c>
      <c r="AB66" s="97" t="s">
        <v>2800</v>
      </c>
      <c r="AC66" s="110" t="s">
        <v>746</v>
      </c>
      <c r="AD66" s="97" t="s">
        <v>1710</v>
      </c>
      <c r="AE66" s="108">
        <v>19499077</v>
      </c>
      <c r="AF66" s="108" t="s">
        <v>809</v>
      </c>
      <c r="AG66" s="97" t="s">
        <v>2530</v>
      </c>
      <c r="AH66" s="97" t="s">
        <v>1712</v>
      </c>
      <c r="AI66" s="97" t="s">
        <v>2806</v>
      </c>
      <c r="AJ66" s="97" t="s">
        <v>1407</v>
      </c>
      <c r="AK66" s="185" t="s">
        <v>2179</v>
      </c>
      <c r="AL66" s="185" t="s">
        <v>744</v>
      </c>
      <c r="AM66" s="97" t="s">
        <v>2840</v>
      </c>
      <c r="AN66" s="110">
        <v>167257</v>
      </c>
      <c r="AO66" s="108" t="s">
        <v>1711</v>
      </c>
      <c r="AP66" s="97"/>
      <c r="AQ66" s="97"/>
      <c r="AR66" s="97"/>
      <c r="AS66" s="97"/>
      <c r="AT66" s="97"/>
      <c r="AU66" s="143" t="s">
        <v>915</v>
      </c>
      <c r="AV66" s="110">
        <v>54508</v>
      </c>
      <c r="AW66" s="110" t="s">
        <v>914</v>
      </c>
      <c r="AX66" s="108">
        <v>0</v>
      </c>
      <c r="AY66" s="110">
        <v>0</v>
      </c>
      <c r="AZ66" s="110">
        <v>0</v>
      </c>
      <c r="BA66" s="110">
        <v>0</v>
      </c>
      <c r="BB66" s="110">
        <v>0</v>
      </c>
      <c r="BC66" s="110">
        <v>0</v>
      </c>
      <c r="BD66" s="110">
        <v>0</v>
      </c>
      <c r="BE66" s="110">
        <v>6</v>
      </c>
      <c r="BF66" s="1">
        <v>5635</v>
      </c>
      <c r="BG66" s="100">
        <f t="shared" si="2"/>
        <v>8809</v>
      </c>
      <c r="BH66" s="58">
        <v>2984.25</v>
      </c>
      <c r="BI66" s="98">
        <f aca="true" t="shared" si="10" ref="BI66:BI97">BH66/3</f>
        <v>994.75</v>
      </c>
      <c r="BJ66" s="98">
        <v>994.75</v>
      </c>
      <c r="BK66" s="98">
        <v>994.75</v>
      </c>
      <c r="BL66" s="174">
        <f t="shared" si="3"/>
        <v>2604.75</v>
      </c>
      <c r="BM66" s="98">
        <f t="shared" si="4"/>
        <v>2415</v>
      </c>
      <c r="BN66" s="98">
        <f t="shared" si="5"/>
        <v>805</v>
      </c>
      <c r="BO66" s="174">
        <v>994.75</v>
      </c>
      <c r="BP66" s="174">
        <v>805</v>
      </c>
      <c r="BQ66" s="174">
        <v>805</v>
      </c>
      <c r="BR66" s="174">
        <v>805</v>
      </c>
      <c r="BS66" s="174">
        <v>805</v>
      </c>
      <c r="BT66" s="174">
        <v>805</v>
      </c>
      <c r="BU66" s="174">
        <v>805</v>
      </c>
      <c r="BV66" s="145">
        <v>0</v>
      </c>
      <c r="BW66" s="145">
        <v>0</v>
      </c>
    </row>
    <row r="67" spans="1:75" ht="12.75">
      <c r="A67" s="97">
        <v>66</v>
      </c>
      <c r="B67" s="97">
        <v>135</v>
      </c>
      <c r="C67" s="97" t="s">
        <v>1805</v>
      </c>
      <c r="D67" s="97" t="s">
        <v>1051</v>
      </c>
      <c r="E67" s="97"/>
      <c r="F67" s="97"/>
      <c r="G67" s="185" t="s">
        <v>1909</v>
      </c>
      <c r="H67" s="185" t="s">
        <v>749</v>
      </c>
      <c r="I67" s="97"/>
      <c r="J67" s="185" t="s">
        <v>1909</v>
      </c>
      <c r="K67" s="185" t="s">
        <v>749</v>
      </c>
      <c r="L67" s="97"/>
      <c r="M67" s="97" t="s">
        <v>751</v>
      </c>
      <c r="N67" s="104" t="s">
        <v>1118</v>
      </c>
      <c r="O67" s="158">
        <v>39377</v>
      </c>
      <c r="P67" s="158">
        <f t="shared" si="9"/>
        <v>39742</v>
      </c>
      <c r="Q67" s="97" t="s">
        <v>2403</v>
      </c>
      <c r="R67" s="104">
        <v>20</v>
      </c>
      <c r="S67" s="140" t="s">
        <v>1716</v>
      </c>
      <c r="T67" s="97"/>
      <c r="U67" s="97" t="s">
        <v>752</v>
      </c>
      <c r="V67" s="97"/>
      <c r="W67" s="97"/>
      <c r="X67" s="97"/>
      <c r="Y67" s="97"/>
      <c r="Z67" s="97"/>
      <c r="AA67" s="97"/>
      <c r="AB67" s="97" t="s">
        <v>2800</v>
      </c>
      <c r="AC67" s="110" t="s">
        <v>753</v>
      </c>
      <c r="AD67" s="97"/>
      <c r="AE67" s="108">
        <v>19569342</v>
      </c>
      <c r="AF67" s="108" t="s">
        <v>809</v>
      </c>
      <c r="AG67" s="97" t="s">
        <v>756</v>
      </c>
      <c r="AH67" s="97" t="s">
        <v>2899</v>
      </c>
      <c r="AI67" s="97" t="s">
        <v>2818</v>
      </c>
      <c r="AJ67" s="97" t="s">
        <v>1407</v>
      </c>
      <c r="AK67" s="185" t="s">
        <v>1909</v>
      </c>
      <c r="AL67" s="185" t="s">
        <v>749</v>
      </c>
      <c r="AM67" s="97" t="s">
        <v>935</v>
      </c>
      <c r="AN67" s="110" t="s">
        <v>758</v>
      </c>
      <c r="AO67" s="108" t="s">
        <v>755</v>
      </c>
      <c r="AP67" s="97"/>
      <c r="AQ67" s="97"/>
      <c r="AR67" s="97"/>
      <c r="AS67" s="97"/>
      <c r="AT67" s="97"/>
      <c r="AU67" s="143" t="s">
        <v>2531</v>
      </c>
      <c r="AV67" s="110" t="s">
        <v>99</v>
      </c>
      <c r="AW67" s="110" t="s">
        <v>125</v>
      </c>
      <c r="AX67" s="108">
        <v>0</v>
      </c>
      <c r="AY67" s="110">
        <v>0</v>
      </c>
      <c r="AZ67" s="110">
        <v>0</v>
      </c>
      <c r="BA67" s="110">
        <v>0</v>
      </c>
      <c r="BB67" s="110">
        <v>0</v>
      </c>
      <c r="BC67" s="110">
        <v>0</v>
      </c>
      <c r="BD67" s="110">
        <v>0</v>
      </c>
      <c r="BE67" s="110" t="s">
        <v>2463</v>
      </c>
      <c r="BF67" s="1">
        <v>7044</v>
      </c>
      <c r="BG67" s="100">
        <f aca="true" t="shared" si="11" ref="BG67:BG106">BH67+BL67+BM67+BN67</f>
        <v>11011.460952380952</v>
      </c>
      <c r="BH67" s="58">
        <v>3730.31</v>
      </c>
      <c r="BI67" s="98">
        <f t="shared" si="10"/>
        <v>1243.4366666666667</v>
      </c>
      <c r="BJ67" s="98">
        <v>1243.4366666666667</v>
      </c>
      <c r="BK67" s="98">
        <v>1243.4366666666667</v>
      </c>
      <c r="BL67" s="174">
        <f aca="true" t="shared" si="12" ref="BL67:BL106">BO67+BP67+BQ67</f>
        <v>3256.0080952380954</v>
      </c>
      <c r="BM67" s="98">
        <f aca="true" t="shared" si="13" ref="BM67:BM106">BR67+BS67+BT67</f>
        <v>3018.857142857143</v>
      </c>
      <c r="BN67" s="98">
        <f aca="true" t="shared" si="14" ref="BN67:BN106">BU67+BV67+BW67</f>
        <v>1006.2857142857143</v>
      </c>
      <c r="BO67" s="174">
        <v>1243.4366666666667</v>
      </c>
      <c r="BP67" s="174">
        <v>1006.2857142857143</v>
      </c>
      <c r="BQ67" s="174">
        <v>1006.2857142857143</v>
      </c>
      <c r="BR67" s="174">
        <v>1006.2857142857143</v>
      </c>
      <c r="BS67" s="174">
        <v>1006.2857142857143</v>
      </c>
      <c r="BT67" s="174">
        <v>1006.2857142857143</v>
      </c>
      <c r="BU67" s="174">
        <v>1006.2857142857143</v>
      </c>
      <c r="BV67" s="145">
        <v>0</v>
      </c>
      <c r="BW67" s="145">
        <v>0</v>
      </c>
    </row>
    <row r="68" spans="1:75" ht="12.75">
      <c r="A68" s="97">
        <v>67</v>
      </c>
      <c r="B68" s="97">
        <v>102</v>
      </c>
      <c r="C68" s="97" t="s">
        <v>1805</v>
      </c>
      <c r="D68" s="97" t="s">
        <v>1051</v>
      </c>
      <c r="E68" s="97"/>
      <c r="F68" s="97"/>
      <c r="G68" s="185" t="s">
        <v>2180</v>
      </c>
      <c r="H68" s="185" t="s">
        <v>757</v>
      </c>
      <c r="I68" s="97"/>
      <c r="J68" s="185" t="s">
        <v>2180</v>
      </c>
      <c r="K68" s="185" t="s">
        <v>757</v>
      </c>
      <c r="L68" s="97"/>
      <c r="M68" s="97" t="s">
        <v>2782</v>
      </c>
      <c r="N68" s="97" t="s">
        <v>2249</v>
      </c>
      <c r="O68" s="156">
        <v>39405</v>
      </c>
      <c r="P68" s="156">
        <f t="shared" si="9"/>
        <v>39770</v>
      </c>
      <c r="Q68" s="97" t="s">
        <v>2404</v>
      </c>
      <c r="R68" s="97">
        <v>33</v>
      </c>
      <c r="S68" s="110" t="s">
        <v>1654</v>
      </c>
      <c r="T68" s="97">
        <v>0</v>
      </c>
      <c r="U68" s="97" t="s">
        <v>761</v>
      </c>
      <c r="V68" s="97" t="s">
        <v>762</v>
      </c>
      <c r="W68" s="97">
        <v>16</v>
      </c>
      <c r="X68" s="97"/>
      <c r="Y68" s="97"/>
      <c r="Z68" s="97"/>
      <c r="AA68" s="97"/>
      <c r="AB68" s="97" t="s">
        <v>2800</v>
      </c>
      <c r="AC68" s="110" t="s">
        <v>15</v>
      </c>
      <c r="AD68" s="97"/>
      <c r="AE68" s="108">
        <v>20156021</v>
      </c>
      <c r="AF68" s="108" t="s">
        <v>809</v>
      </c>
      <c r="AG68" s="97" t="s">
        <v>764</v>
      </c>
      <c r="AH68" s="97" t="s">
        <v>765</v>
      </c>
      <c r="AI68" s="97" t="s">
        <v>766</v>
      </c>
      <c r="AJ68" s="97" t="s">
        <v>1407</v>
      </c>
      <c r="AK68" s="185" t="s">
        <v>2180</v>
      </c>
      <c r="AL68" s="185" t="s">
        <v>757</v>
      </c>
      <c r="AM68" s="97" t="s">
        <v>2840</v>
      </c>
      <c r="AN68" s="110">
        <v>662682</v>
      </c>
      <c r="AO68" s="108" t="s">
        <v>763</v>
      </c>
      <c r="AP68" s="97"/>
      <c r="AQ68" s="97"/>
      <c r="AR68" s="97"/>
      <c r="AS68" s="97"/>
      <c r="AT68" s="97"/>
      <c r="AU68" s="143" t="s">
        <v>2533</v>
      </c>
      <c r="AV68" s="110">
        <v>51669</v>
      </c>
      <c r="AW68" s="110" t="s">
        <v>126</v>
      </c>
      <c r="AX68" s="108">
        <v>0</v>
      </c>
      <c r="AY68" s="110">
        <v>0</v>
      </c>
      <c r="AZ68" s="110">
        <v>0</v>
      </c>
      <c r="BA68" s="110">
        <v>0</v>
      </c>
      <c r="BB68" s="110">
        <v>0</v>
      </c>
      <c r="BC68" s="110">
        <v>0</v>
      </c>
      <c r="BD68" s="110">
        <v>0</v>
      </c>
      <c r="BE68" s="110">
        <v>6</v>
      </c>
      <c r="BF68" s="1">
        <v>8453</v>
      </c>
      <c r="BG68" s="100">
        <f t="shared" si="11"/>
        <v>11821.148571428572</v>
      </c>
      <c r="BH68" s="58">
        <v>3431.79</v>
      </c>
      <c r="BI68" s="98">
        <f t="shared" si="10"/>
        <v>1143.93</v>
      </c>
      <c r="BJ68" s="98">
        <v>1143.93</v>
      </c>
      <c r="BK68" s="98">
        <v>1143.93</v>
      </c>
      <c r="BL68" s="174">
        <f t="shared" si="12"/>
        <v>3559.072857142857</v>
      </c>
      <c r="BM68" s="98">
        <f t="shared" si="13"/>
        <v>3622.7142857142862</v>
      </c>
      <c r="BN68" s="98">
        <f t="shared" si="14"/>
        <v>1207.5714285714287</v>
      </c>
      <c r="BO68" s="174">
        <v>1143.93</v>
      </c>
      <c r="BP68" s="174">
        <v>1207.5714285714287</v>
      </c>
      <c r="BQ68" s="174">
        <v>1207.5714285714287</v>
      </c>
      <c r="BR68" s="174">
        <v>1207.5714285714287</v>
      </c>
      <c r="BS68" s="174">
        <v>1207.5714285714287</v>
      </c>
      <c r="BT68" s="174">
        <v>1207.5714285714287</v>
      </c>
      <c r="BU68" s="174">
        <v>1207.5714285714287</v>
      </c>
      <c r="BV68" s="145">
        <v>0</v>
      </c>
      <c r="BW68" s="145">
        <v>0</v>
      </c>
    </row>
    <row r="69" spans="1:75" s="139" customFormat="1" ht="12.75">
      <c r="A69" s="97">
        <v>68</v>
      </c>
      <c r="B69" s="104">
        <v>87</v>
      </c>
      <c r="C69" s="104" t="s">
        <v>1805</v>
      </c>
      <c r="D69" s="97" t="s">
        <v>1051</v>
      </c>
      <c r="E69" s="104"/>
      <c r="F69" s="104"/>
      <c r="G69" s="185" t="s">
        <v>2182</v>
      </c>
      <c r="H69" s="185" t="s">
        <v>767</v>
      </c>
      <c r="I69" s="104"/>
      <c r="J69" s="185" t="s">
        <v>2182</v>
      </c>
      <c r="K69" s="185" t="s">
        <v>767</v>
      </c>
      <c r="L69" s="104"/>
      <c r="M69" s="104" t="s">
        <v>592</v>
      </c>
      <c r="N69" s="104" t="s">
        <v>200</v>
      </c>
      <c r="O69" s="158">
        <v>39346</v>
      </c>
      <c r="P69" s="158">
        <f t="shared" si="9"/>
        <v>39711</v>
      </c>
      <c r="Q69" s="104" t="s">
        <v>1616</v>
      </c>
      <c r="R69" s="104">
        <v>48</v>
      </c>
      <c r="S69" s="140" t="s">
        <v>232</v>
      </c>
      <c r="T69" s="104">
        <v>0</v>
      </c>
      <c r="U69" s="104" t="s">
        <v>2818</v>
      </c>
      <c r="V69" s="104" t="s">
        <v>346</v>
      </c>
      <c r="W69" s="104">
        <v>1</v>
      </c>
      <c r="X69" s="104"/>
      <c r="Y69" s="104"/>
      <c r="Z69" s="104"/>
      <c r="AA69" s="104"/>
      <c r="AB69" s="104" t="s">
        <v>2800</v>
      </c>
      <c r="AC69" s="140">
        <v>213202</v>
      </c>
      <c r="AD69" s="104"/>
      <c r="AE69" s="123">
        <v>19732473</v>
      </c>
      <c r="AF69" s="123" t="s">
        <v>809</v>
      </c>
      <c r="AG69" s="104" t="s">
        <v>594</v>
      </c>
      <c r="AH69" s="104" t="s">
        <v>2899</v>
      </c>
      <c r="AI69" s="104" t="s">
        <v>2824</v>
      </c>
      <c r="AJ69" s="104" t="s">
        <v>1407</v>
      </c>
      <c r="AK69" s="185" t="s">
        <v>2182</v>
      </c>
      <c r="AL69" s="185" t="s">
        <v>767</v>
      </c>
      <c r="AM69" s="104" t="s">
        <v>935</v>
      </c>
      <c r="AN69" s="140">
        <v>664815</v>
      </c>
      <c r="AO69" s="123" t="s">
        <v>593</v>
      </c>
      <c r="AP69" s="104"/>
      <c r="AQ69" s="104"/>
      <c r="AR69" s="104"/>
      <c r="AS69" s="104"/>
      <c r="AT69" s="104"/>
      <c r="AU69" s="143" t="s">
        <v>791</v>
      </c>
      <c r="AV69" s="110" t="s">
        <v>87</v>
      </c>
      <c r="AW69" s="110" t="s">
        <v>1133</v>
      </c>
      <c r="AX69" s="123">
        <v>0</v>
      </c>
      <c r="AY69" s="140">
        <v>0</v>
      </c>
      <c r="AZ69" s="140">
        <v>0</v>
      </c>
      <c r="BA69" s="140">
        <v>0</v>
      </c>
      <c r="BB69" s="140">
        <v>0</v>
      </c>
      <c r="BC69" s="140">
        <v>0</v>
      </c>
      <c r="BD69" s="140">
        <v>0</v>
      </c>
      <c r="BE69" s="140">
        <v>0</v>
      </c>
      <c r="BF69" s="1">
        <v>7044</v>
      </c>
      <c r="BG69" s="100">
        <f t="shared" si="11"/>
        <v>11011.460952380952</v>
      </c>
      <c r="BH69" s="58">
        <v>3730.31</v>
      </c>
      <c r="BI69" s="98">
        <f t="shared" si="10"/>
        <v>1243.4366666666667</v>
      </c>
      <c r="BJ69" s="98">
        <v>1243.4366666666667</v>
      </c>
      <c r="BK69" s="98">
        <v>1243.4366666666667</v>
      </c>
      <c r="BL69" s="174">
        <f t="shared" si="12"/>
        <v>3256.0080952380954</v>
      </c>
      <c r="BM69" s="98">
        <f t="shared" si="13"/>
        <v>3018.857142857143</v>
      </c>
      <c r="BN69" s="98">
        <f t="shared" si="14"/>
        <v>1006.2857142857143</v>
      </c>
      <c r="BO69" s="168">
        <v>1243.4366666666667</v>
      </c>
      <c r="BP69" s="168">
        <v>1006.2857142857143</v>
      </c>
      <c r="BQ69" s="168">
        <v>1006.2857142857143</v>
      </c>
      <c r="BR69" s="168">
        <v>1006.2857142857143</v>
      </c>
      <c r="BS69" s="168">
        <v>1006.2857142857143</v>
      </c>
      <c r="BT69" s="168">
        <v>1006.2857142857143</v>
      </c>
      <c r="BU69" s="168">
        <v>1006.2857142857143</v>
      </c>
      <c r="BV69" s="145">
        <v>0</v>
      </c>
      <c r="BW69" s="145">
        <v>0</v>
      </c>
    </row>
    <row r="70" spans="1:75" ht="12.75">
      <c r="A70" s="97">
        <v>69</v>
      </c>
      <c r="B70" s="97">
        <v>47</v>
      </c>
      <c r="C70" s="97" t="s">
        <v>1805</v>
      </c>
      <c r="D70" s="97" t="s">
        <v>1051</v>
      </c>
      <c r="E70" s="97"/>
      <c r="F70" s="97"/>
      <c r="G70" s="185" t="s">
        <v>2181</v>
      </c>
      <c r="H70" s="185" t="s">
        <v>595</v>
      </c>
      <c r="I70" s="97"/>
      <c r="J70" s="185" t="s">
        <v>2181</v>
      </c>
      <c r="K70" s="185" t="s">
        <v>595</v>
      </c>
      <c r="L70" s="97"/>
      <c r="M70" s="97" t="s">
        <v>1617</v>
      </c>
      <c r="N70" s="97" t="s">
        <v>415</v>
      </c>
      <c r="O70" s="156">
        <v>39167</v>
      </c>
      <c r="P70" s="156">
        <f t="shared" si="9"/>
        <v>39532</v>
      </c>
      <c r="Q70" s="97" t="s">
        <v>2405</v>
      </c>
      <c r="R70" s="104">
        <v>112</v>
      </c>
      <c r="S70" s="140" t="s">
        <v>921</v>
      </c>
      <c r="T70" s="97">
        <v>0</v>
      </c>
      <c r="U70" s="97" t="s">
        <v>769</v>
      </c>
      <c r="V70" s="97"/>
      <c r="W70" s="97"/>
      <c r="X70" s="97"/>
      <c r="Y70" s="97"/>
      <c r="Z70" s="97"/>
      <c r="AA70" s="97"/>
      <c r="AB70" s="97" t="s">
        <v>2800</v>
      </c>
      <c r="AC70" s="110" t="s">
        <v>1915</v>
      </c>
      <c r="AD70" s="97"/>
      <c r="AE70" s="108">
        <v>19446404</v>
      </c>
      <c r="AF70" s="108" t="s">
        <v>809</v>
      </c>
      <c r="AG70" s="97" t="s">
        <v>771</v>
      </c>
      <c r="AH70" s="97" t="s">
        <v>2899</v>
      </c>
      <c r="AI70" s="97" t="s">
        <v>2824</v>
      </c>
      <c r="AJ70" s="97" t="s">
        <v>1407</v>
      </c>
      <c r="AK70" s="185" t="s">
        <v>2181</v>
      </c>
      <c r="AL70" s="185" t="s">
        <v>595</v>
      </c>
      <c r="AM70" s="97" t="s">
        <v>2840</v>
      </c>
      <c r="AN70" s="110">
        <v>729260</v>
      </c>
      <c r="AO70" s="108" t="s">
        <v>770</v>
      </c>
      <c r="AP70" s="97"/>
      <c r="AQ70" s="97"/>
      <c r="AR70" s="97"/>
      <c r="AS70" s="97"/>
      <c r="AT70" s="97"/>
      <c r="AU70" s="143" t="s">
        <v>1911</v>
      </c>
      <c r="AV70" s="110" t="s">
        <v>84</v>
      </c>
      <c r="AW70" s="110" t="s">
        <v>1618</v>
      </c>
      <c r="AX70" s="108">
        <v>0</v>
      </c>
      <c r="AY70" s="110">
        <v>0</v>
      </c>
      <c r="AZ70" s="110">
        <v>0</v>
      </c>
      <c r="BA70" s="110">
        <v>0</v>
      </c>
      <c r="BB70" s="110">
        <v>0</v>
      </c>
      <c r="BC70" s="110">
        <v>0</v>
      </c>
      <c r="BD70" s="110">
        <v>0</v>
      </c>
      <c r="BE70" s="110">
        <v>6</v>
      </c>
      <c r="BF70" s="1">
        <v>5635</v>
      </c>
      <c r="BG70" s="100">
        <f t="shared" si="11"/>
        <v>8809</v>
      </c>
      <c r="BH70" s="58">
        <v>2984.25</v>
      </c>
      <c r="BI70" s="98">
        <f t="shared" si="10"/>
        <v>994.75</v>
      </c>
      <c r="BJ70" s="98">
        <v>994.75</v>
      </c>
      <c r="BK70" s="98">
        <v>994.75</v>
      </c>
      <c r="BL70" s="174">
        <f t="shared" si="12"/>
        <v>2604.75</v>
      </c>
      <c r="BM70" s="98">
        <f t="shared" si="13"/>
        <v>2415</v>
      </c>
      <c r="BN70" s="98">
        <f t="shared" si="14"/>
        <v>805</v>
      </c>
      <c r="BO70" s="174">
        <v>994.75</v>
      </c>
      <c r="BP70" s="174">
        <v>805</v>
      </c>
      <c r="BQ70" s="174">
        <v>805</v>
      </c>
      <c r="BR70" s="174">
        <v>805</v>
      </c>
      <c r="BS70" s="174">
        <v>805</v>
      </c>
      <c r="BT70" s="174">
        <v>805</v>
      </c>
      <c r="BU70" s="174">
        <v>805</v>
      </c>
      <c r="BV70" s="145">
        <v>0</v>
      </c>
      <c r="BW70" s="145">
        <v>0</v>
      </c>
    </row>
    <row r="71" spans="1:75" ht="12.75">
      <c r="A71" s="97">
        <v>70</v>
      </c>
      <c r="B71" s="97">
        <v>10</v>
      </c>
      <c r="C71" s="97" t="s">
        <v>1805</v>
      </c>
      <c r="D71" s="97" t="s">
        <v>1051</v>
      </c>
      <c r="E71" s="97"/>
      <c r="F71" s="97"/>
      <c r="G71" s="185" t="s">
        <v>2183</v>
      </c>
      <c r="H71" s="185" t="s">
        <v>772</v>
      </c>
      <c r="I71" s="97"/>
      <c r="J71" s="185" t="s">
        <v>2183</v>
      </c>
      <c r="K71" s="185" t="s">
        <v>772</v>
      </c>
      <c r="L71" s="97"/>
      <c r="M71" s="97" t="s">
        <v>1619</v>
      </c>
      <c r="N71" s="97" t="s">
        <v>2534</v>
      </c>
      <c r="O71" s="156">
        <v>39444</v>
      </c>
      <c r="P71" s="156">
        <f t="shared" si="9"/>
        <v>39809</v>
      </c>
      <c r="Q71" s="97" t="s">
        <v>2406</v>
      </c>
      <c r="R71" s="104">
        <v>23</v>
      </c>
      <c r="S71" s="140" t="s">
        <v>2331</v>
      </c>
      <c r="T71" s="97">
        <v>0</v>
      </c>
      <c r="U71" s="97" t="s">
        <v>774</v>
      </c>
      <c r="V71" s="97"/>
      <c r="W71" s="97"/>
      <c r="X71" s="97"/>
      <c r="Y71" s="97"/>
      <c r="Z71" s="97"/>
      <c r="AA71" s="97"/>
      <c r="AB71" s="97" t="s">
        <v>2800</v>
      </c>
      <c r="AC71" s="110" t="s">
        <v>1886</v>
      </c>
      <c r="AD71" s="97"/>
      <c r="AE71" s="108">
        <v>20482265</v>
      </c>
      <c r="AF71" s="108" t="s">
        <v>809</v>
      </c>
      <c r="AG71" s="97" t="s">
        <v>777</v>
      </c>
      <c r="AH71" s="97" t="s">
        <v>722</v>
      </c>
      <c r="AI71" s="97" t="s">
        <v>2806</v>
      </c>
      <c r="AJ71" s="97" t="s">
        <v>1407</v>
      </c>
      <c r="AK71" s="185" t="s">
        <v>2183</v>
      </c>
      <c r="AL71" s="185" t="s">
        <v>772</v>
      </c>
      <c r="AM71" s="97" t="s">
        <v>2840</v>
      </c>
      <c r="AN71" s="110">
        <v>740176</v>
      </c>
      <c r="AO71" s="108" t="s">
        <v>776</v>
      </c>
      <c r="AP71" s="97"/>
      <c r="AQ71" s="97"/>
      <c r="AR71" s="97"/>
      <c r="AS71" s="97"/>
      <c r="AT71" s="97"/>
      <c r="AU71" s="143" t="s">
        <v>2535</v>
      </c>
      <c r="AV71" s="110" t="s">
        <v>100</v>
      </c>
      <c r="AW71" s="110" t="s">
        <v>2665</v>
      </c>
      <c r="AX71" s="108">
        <v>0</v>
      </c>
      <c r="AY71" s="110">
        <v>0</v>
      </c>
      <c r="AZ71" s="110">
        <v>0</v>
      </c>
      <c r="BA71" s="110">
        <v>0</v>
      </c>
      <c r="BB71" s="110">
        <v>0</v>
      </c>
      <c r="BC71" s="110">
        <v>0</v>
      </c>
      <c r="BD71" s="110">
        <v>0</v>
      </c>
      <c r="BE71" s="110">
        <v>6</v>
      </c>
      <c r="BF71" s="1">
        <v>10566</v>
      </c>
      <c r="BG71" s="100">
        <f t="shared" si="11"/>
        <v>14776.543650793648</v>
      </c>
      <c r="BH71" s="58">
        <v>4289.979166666666</v>
      </c>
      <c r="BI71" s="98">
        <f t="shared" si="10"/>
        <v>1429.9930555555554</v>
      </c>
      <c r="BJ71" s="98">
        <v>1429.9930555555554</v>
      </c>
      <c r="BK71" s="98">
        <v>1429.9930555555554</v>
      </c>
      <c r="BL71" s="174">
        <f t="shared" si="12"/>
        <v>4448.850198412698</v>
      </c>
      <c r="BM71" s="98">
        <f t="shared" si="13"/>
        <v>4528.285714285714</v>
      </c>
      <c r="BN71" s="98">
        <f t="shared" si="14"/>
        <v>1509.4285714285713</v>
      </c>
      <c r="BO71" s="174">
        <v>1429.9930555555554</v>
      </c>
      <c r="BP71" s="174">
        <v>1509.4285714285713</v>
      </c>
      <c r="BQ71" s="174">
        <v>1509.4285714285713</v>
      </c>
      <c r="BR71" s="174">
        <v>1509.4285714285713</v>
      </c>
      <c r="BS71" s="174">
        <v>1509.4285714285713</v>
      </c>
      <c r="BT71" s="174">
        <v>1509.4285714285713</v>
      </c>
      <c r="BU71" s="174">
        <v>1509.4285714285713</v>
      </c>
      <c r="BV71" s="145">
        <v>0</v>
      </c>
      <c r="BW71" s="145">
        <v>0</v>
      </c>
    </row>
    <row r="72" spans="1:75" ht="12.75">
      <c r="A72" s="97">
        <v>71</v>
      </c>
      <c r="B72" s="97">
        <v>95</v>
      </c>
      <c r="C72" s="97" t="s">
        <v>1805</v>
      </c>
      <c r="D72" s="97" t="s">
        <v>1259</v>
      </c>
      <c r="E72" s="97" t="s">
        <v>1259</v>
      </c>
      <c r="F72" s="97"/>
      <c r="G72" s="185" t="s">
        <v>2184</v>
      </c>
      <c r="H72" s="185" t="s">
        <v>778</v>
      </c>
      <c r="I72" s="104"/>
      <c r="J72" s="185" t="s">
        <v>2184</v>
      </c>
      <c r="K72" s="185" t="s">
        <v>778</v>
      </c>
      <c r="L72" s="97"/>
      <c r="M72" s="103" t="s">
        <v>780</v>
      </c>
      <c r="N72" s="97" t="s">
        <v>2301</v>
      </c>
      <c r="O72" s="160">
        <v>39050</v>
      </c>
      <c r="P72" s="156">
        <f t="shared" si="9"/>
        <v>39415</v>
      </c>
      <c r="Q72" s="97" t="s">
        <v>2407</v>
      </c>
      <c r="R72" s="106">
        <v>4056</v>
      </c>
      <c r="S72" s="133" t="s">
        <v>1620</v>
      </c>
      <c r="T72" s="97">
        <v>0</v>
      </c>
      <c r="U72" s="97" t="s">
        <v>2818</v>
      </c>
      <c r="V72" s="97" t="s">
        <v>2650</v>
      </c>
      <c r="W72" s="97" t="s">
        <v>2651</v>
      </c>
      <c r="X72" s="97"/>
      <c r="Y72" s="97" t="s">
        <v>619</v>
      </c>
      <c r="Z72" s="97"/>
      <c r="AA72" s="97"/>
      <c r="AB72" s="97" t="s">
        <v>2800</v>
      </c>
      <c r="AC72" s="110" t="s">
        <v>1750</v>
      </c>
      <c r="AD72" s="97" t="s">
        <v>781</v>
      </c>
      <c r="AE72" s="108" t="s">
        <v>782</v>
      </c>
      <c r="AF72" s="108" t="s">
        <v>809</v>
      </c>
      <c r="AG72" s="97"/>
      <c r="AH72" s="97" t="s">
        <v>2836</v>
      </c>
      <c r="AI72" s="97"/>
      <c r="AJ72" s="97" t="s">
        <v>1407</v>
      </c>
      <c r="AK72" s="185" t="s">
        <v>2184</v>
      </c>
      <c r="AL72" s="185" t="s">
        <v>778</v>
      </c>
      <c r="AM72" s="97" t="s">
        <v>2826</v>
      </c>
      <c r="AN72" s="110">
        <v>457506</v>
      </c>
      <c r="AO72" s="108">
        <v>2620304151783</v>
      </c>
      <c r="AP72" s="97"/>
      <c r="AQ72" s="97"/>
      <c r="AR72" s="97"/>
      <c r="AS72" s="97"/>
      <c r="AT72" s="97"/>
      <c r="AU72" s="143" t="s">
        <v>2536</v>
      </c>
      <c r="AV72" s="110" t="s">
        <v>101</v>
      </c>
      <c r="AW72" s="110" t="s">
        <v>1621</v>
      </c>
      <c r="AX72" s="108">
        <v>2690115151773</v>
      </c>
      <c r="AY72" s="110" t="s">
        <v>801</v>
      </c>
      <c r="AZ72" s="110">
        <v>1499</v>
      </c>
      <c r="BA72" s="110" t="s">
        <v>2341</v>
      </c>
      <c r="BB72" s="110">
        <v>609038</v>
      </c>
      <c r="BC72" s="110" t="s">
        <v>1623</v>
      </c>
      <c r="BD72" s="110" t="s">
        <v>1622</v>
      </c>
      <c r="BE72" s="110">
        <v>7</v>
      </c>
      <c r="BF72" s="1">
        <v>10566</v>
      </c>
      <c r="BG72" s="100">
        <f t="shared" si="11"/>
        <v>14776.54476190476</v>
      </c>
      <c r="BH72" s="58">
        <v>4289.98</v>
      </c>
      <c r="BI72" s="98">
        <f t="shared" si="10"/>
        <v>1429.993333333333</v>
      </c>
      <c r="BJ72" s="98">
        <v>1429.993333333333</v>
      </c>
      <c r="BK72" s="98">
        <v>1429.993333333333</v>
      </c>
      <c r="BL72" s="174">
        <f t="shared" si="12"/>
        <v>4448.850476190476</v>
      </c>
      <c r="BM72" s="98">
        <f t="shared" si="13"/>
        <v>4528.285714285714</v>
      </c>
      <c r="BN72" s="98">
        <f t="shared" si="14"/>
        <v>1509.4285714285713</v>
      </c>
      <c r="BO72" s="174">
        <v>1429.993333333333</v>
      </c>
      <c r="BP72" s="174">
        <v>1509.4285714285713</v>
      </c>
      <c r="BQ72" s="174">
        <v>1509.4285714285713</v>
      </c>
      <c r="BR72" s="174">
        <v>1509.4285714285713</v>
      </c>
      <c r="BS72" s="174">
        <v>1509.4285714285713</v>
      </c>
      <c r="BT72" s="174">
        <v>1509.4285714285713</v>
      </c>
      <c r="BU72" s="174">
        <v>1509.4285714285713</v>
      </c>
      <c r="BV72" s="145">
        <v>0</v>
      </c>
      <c r="BW72" s="145">
        <v>0</v>
      </c>
    </row>
    <row r="73" spans="1:75" ht="12.75">
      <c r="A73" s="97">
        <v>72</v>
      </c>
      <c r="B73" s="97">
        <v>69</v>
      </c>
      <c r="C73" s="97" t="s">
        <v>1805</v>
      </c>
      <c r="D73" s="97" t="s">
        <v>1051</v>
      </c>
      <c r="E73" s="97"/>
      <c r="F73" s="97"/>
      <c r="G73" s="185" t="s">
        <v>2185</v>
      </c>
      <c r="H73" s="185" t="s">
        <v>2901</v>
      </c>
      <c r="I73" s="97"/>
      <c r="J73" s="185" t="s">
        <v>2185</v>
      </c>
      <c r="K73" s="185" t="s">
        <v>2901</v>
      </c>
      <c r="L73" s="97"/>
      <c r="M73" s="97" t="s">
        <v>1624</v>
      </c>
      <c r="N73" s="104" t="s">
        <v>2574</v>
      </c>
      <c r="O73" s="158">
        <v>39213</v>
      </c>
      <c r="P73" s="158">
        <f t="shared" si="9"/>
        <v>39578</v>
      </c>
      <c r="Q73" s="97" t="s">
        <v>2408</v>
      </c>
      <c r="R73" s="97">
        <v>7</v>
      </c>
      <c r="S73" s="110" t="s">
        <v>1117</v>
      </c>
      <c r="T73" s="97">
        <v>1</v>
      </c>
      <c r="U73" s="97" t="s">
        <v>2818</v>
      </c>
      <c r="V73" s="97" t="s">
        <v>346</v>
      </c>
      <c r="W73" s="97">
        <v>1</v>
      </c>
      <c r="X73" s="97"/>
      <c r="Y73" s="97"/>
      <c r="Z73" s="97"/>
      <c r="AA73" s="97"/>
      <c r="AB73" s="97" t="s">
        <v>2800</v>
      </c>
      <c r="AC73" s="110">
        <v>632212</v>
      </c>
      <c r="AD73" s="97"/>
      <c r="AE73" s="108">
        <v>19734245</v>
      </c>
      <c r="AF73" s="108" t="s">
        <v>809</v>
      </c>
      <c r="AG73" s="97" t="s">
        <v>786</v>
      </c>
      <c r="AH73" s="97" t="s">
        <v>2823</v>
      </c>
      <c r="AI73" s="97" t="s">
        <v>2824</v>
      </c>
      <c r="AJ73" s="97" t="s">
        <v>1407</v>
      </c>
      <c r="AK73" s="185" t="s">
        <v>2185</v>
      </c>
      <c r="AL73" s="185" t="s">
        <v>2901</v>
      </c>
      <c r="AM73" s="97" t="s">
        <v>2840</v>
      </c>
      <c r="AN73" s="110">
        <v>303880</v>
      </c>
      <c r="AO73" s="108" t="s">
        <v>785</v>
      </c>
      <c r="AP73" s="97"/>
      <c r="AQ73" s="97"/>
      <c r="AR73" s="97"/>
      <c r="AS73" s="97"/>
      <c r="AT73" s="97"/>
      <c r="AU73" s="143" t="s">
        <v>2537</v>
      </c>
      <c r="AV73" s="110" t="s">
        <v>102</v>
      </c>
      <c r="AW73" s="110" t="s">
        <v>132</v>
      </c>
      <c r="AX73" s="108">
        <v>0</v>
      </c>
      <c r="AY73" s="110">
        <v>0</v>
      </c>
      <c r="AZ73" s="110">
        <v>0</v>
      </c>
      <c r="BA73" s="110">
        <v>0</v>
      </c>
      <c r="BB73" s="110">
        <v>0</v>
      </c>
      <c r="BC73" s="110">
        <v>0</v>
      </c>
      <c r="BD73" s="110">
        <v>0</v>
      </c>
      <c r="BE73" s="110">
        <v>6</v>
      </c>
      <c r="BF73" s="1">
        <v>9861</v>
      </c>
      <c r="BG73" s="100">
        <f t="shared" si="11"/>
        <v>15415.539047619046</v>
      </c>
      <c r="BH73" s="174">
        <v>5222.44</v>
      </c>
      <c r="BI73" s="98">
        <f t="shared" si="10"/>
        <v>1740.8133333333333</v>
      </c>
      <c r="BJ73" s="98">
        <v>1740.8133333333333</v>
      </c>
      <c r="BK73" s="98">
        <v>1740.8133333333333</v>
      </c>
      <c r="BL73" s="174">
        <f t="shared" si="12"/>
        <v>4558.241904761904</v>
      </c>
      <c r="BM73" s="98">
        <f t="shared" si="13"/>
        <v>4226.142857142857</v>
      </c>
      <c r="BN73" s="98">
        <f t="shared" si="14"/>
        <v>1408.7142857142858</v>
      </c>
      <c r="BO73" s="174">
        <v>1740.8133333333333</v>
      </c>
      <c r="BP73" s="174">
        <v>1408.7142857142858</v>
      </c>
      <c r="BQ73" s="174">
        <v>1408.7142857142858</v>
      </c>
      <c r="BR73" s="174">
        <v>1408.7142857142858</v>
      </c>
      <c r="BS73" s="174">
        <v>1408.7142857142858</v>
      </c>
      <c r="BT73" s="174">
        <v>1408.7142857142858</v>
      </c>
      <c r="BU73" s="174">
        <v>1408.7142857142858</v>
      </c>
      <c r="BV73" s="145">
        <v>0</v>
      </c>
      <c r="BW73" s="145">
        <v>0</v>
      </c>
    </row>
    <row r="74" spans="1:75" ht="12.75">
      <c r="A74" s="97">
        <v>73</v>
      </c>
      <c r="B74" s="97">
        <v>137</v>
      </c>
      <c r="C74" s="97" t="s">
        <v>1805</v>
      </c>
      <c r="D74" s="97" t="s">
        <v>1051</v>
      </c>
      <c r="E74" s="97"/>
      <c r="F74" s="97"/>
      <c r="G74" s="185" t="s">
        <v>2186</v>
      </c>
      <c r="H74" s="185" t="s">
        <v>217</v>
      </c>
      <c r="I74" s="97"/>
      <c r="J74" s="185" t="s">
        <v>2186</v>
      </c>
      <c r="K74" s="185" t="s">
        <v>217</v>
      </c>
      <c r="L74" s="97"/>
      <c r="M74" s="97" t="s">
        <v>831</v>
      </c>
      <c r="N74" s="97" t="s">
        <v>851</v>
      </c>
      <c r="O74" s="156">
        <v>39111</v>
      </c>
      <c r="P74" s="158">
        <f t="shared" si="9"/>
        <v>39476</v>
      </c>
      <c r="Q74" s="97" t="s">
        <v>2409</v>
      </c>
      <c r="R74" s="104">
        <v>38</v>
      </c>
      <c r="S74" s="140" t="s">
        <v>1656</v>
      </c>
      <c r="T74" s="97">
        <v>1</v>
      </c>
      <c r="U74" s="97" t="s">
        <v>195</v>
      </c>
      <c r="V74" s="97" t="s">
        <v>832</v>
      </c>
      <c r="W74" s="97">
        <v>7</v>
      </c>
      <c r="X74" s="97"/>
      <c r="Y74" s="97"/>
      <c r="Z74" s="97"/>
      <c r="AA74" s="97"/>
      <c r="AB74" s="97" t="s">
        <v>2800</v>
      </c>
      <c r="AC74" s="110">
        <v>666853</v>
      </c>
      <c r="AD74" s="97"/>
      <c r="AE74" s="108">
        <v>19570495</v>
      </c>
      <c r="AF74" s="108" t="s">
        <v>809</v>
      </c>
      <c r="AG74" s="97" t="s">
        <v>214</v>
      </c>
      <c r="AH74" s="97" t="s">
        <v>835</v>
      </c>
      <c r="AI74" s="97" t="s">
        <v>199</v>
      </c>
      <c r="AJ74" s="97" t="s">
        <v>1407</v>
      </c>
      <c r="AK74" s="185" t="s">
        <v>2186</v>
      </c>
      <c r="AL74" s="185" t="s">
        <v>217</v>
      </c>
      <c r="AM74" s="97" t="s">
        <v>2840</v>
      </c>
      <c r="AN74" s="110" t="s">
        <v>1260</v>
      </c>
      <c r="AO74" s="108" t="s">
        <v>833</v>
      </c>
      <c r="AP74" s="97"/>
      <c r="AQ74" s="97"/>
      <c r="AR74" s="97"/>
      <c r="AS74" s="97"/>
      <c r="AT74" s="97"/>
      <c r="AU74" s="143" t="s">
        <v>2538</v>
      </c>
      <c r="AV74" s="110" t="s">
        <v>103</v>
      </c>
      <c r="AW74" s="110" t="s">
        <v>2676</v>
      </c>
      <c r="AX74" s="108">
        <v>2510622150759</v>
      </c>
      <c r="AY74" s="110" t="s">
        <v>801</v>
      </c>
      <c r="AZ74" s="140">
        <v>511</v>
      </c>
      <c r="BA74" s="140" t="s">
        <v>2892</v>
      </c>
      <c r="BB74" s="110">
        <v>145742</v>
      </c>
      <c r="BC74" s="110" t="s">
        <v>2388</v>
      </c>
      <c r="BD74" s="110" t="s">
        <v>916</v>
      </c>
      <c r="BE74" s="110" t="s">
        <v>2463</v>
      </c>
      <c r="BF74" s="1">
        <v>7044</v>
      </c>
      <c r="BG74" s="100">
        <f t="shared" si="11"/>
        <v>11011.460952380952</v>
      </c>
      <c r="BH74" s="174">
        <v>3730.31</v>
      </c>
      <c r="BI74" s="98">
        <f t="shared" si="10"/>
        <v>1243.4366666666667</v>
      </c>
      <c r="BJ74" s="98">
        <v>1243.4366666666667</v>
      </c>
      <c r="BK74" s="98">
        <v>1243.4366666666667</v>
      </c>
      <c r="BL74" s="174">
        <f t="shared" si="12"/>
        <v>3256.0080952380954</v>
      </c>
      <c r="BM74" s="98">
        <f t="shared" si="13"/>
        <v>3018.857142857143</v>
      </c>
      <c r="BN74" s="98">
        <f t="shared" si="14"/>
        <v>1006.2857142857143</v>
      </c>
      <c r="BO74" s="174">
        <v>1243.4366666666667</v>
      </c>
      <c r="BP74" s="174">
        <v>1006.2857142857143</v>
      </c>
      <c r="BQ74" s="174">
        <v>1006.2857142857143</v>
      </c>
      <c r="BR74" s="174">
        <v>1006.2857142857143</v>
      </c>
      <c r="BS74" s="174">
        <v>1006.2857142857143</v>
      </c>
      <c r="BT74" s="174">
        <v>1006.2857142857143</v>
      </c>
      <c r="BU74" s="174">
        <v>1006.2857142857143</v>
      </c>
      <c r="BV74" s="145">
        <v>0</v>
      </c>
      <c r="BW74" s="145">
        <v>0</v>
      </c>
    </row>
    <row r="75" spans="1:75" ht="12.75">
      <c r="A75" s="97">
        <v>74</v>
      </c>
      <c r="B75" s="97">
        <v>113</v>
      </c>
      <c r="C75" s="97" t="s">
        <v>1805</v>
      </c>
      <c r="D75" s="97" t="s">
        <v>1051</v>
      </c>
      <c r="E75" s="97"/>
      <c r="F75" s="97"/>
      <c r="G75" s="186" t="s">
        <v>1098</v>
      </c>
      <c r="H75" s="186" t="s">
        <v>1099</v>
      </c>
      <c r="I75" s="97"/>
      <c r="J75" s="186" t="s">
        <v>1098</v>
      </c>
      <c r="K75" s="186" t="s">
        <v>1099</v>
      </c>
      <c r="L75" s="97"/>
      <c r="M75" s="97" t="s">
        <v>859</v>
      </c>
      <c r="N75" s="104" t="s">
        <v>240</v>
      </c>
      <c r="O75" s="156">
        <v>39387</v>
      </c>
      <c r="P75" s="156">
        <f t="shared" si="9"/>
        <v>39752</v>
      </c>
      <c r="Q75" s="97" t="s">
        <v>2410</v>
      </c>
      <c r="R75" s="97">
        <v>9</v>
      </c>
      <c r="S75" s="110" t="s">
        <v>2377</v>
      </c>
      <c r="T75" s="97">
        <v>0</v>
      </c>
      <c r="U75" s="97" t="s">
        <v>860</v>
      </c>
      <c r="V75" s="97"/>
      <c r="W75" s="97"/>
      <c r="X75" s="97"/>
      <c r="Y75" s="97"/>
      <c r="Z75" s="97"/>
      <c r="AA75" s="97"/>
      <c r="AB75" s="97" t="s">
        <v>2800</v>
      </c>
      <c r="AC75" s="110" t="s">
        <v>1583</v>
      </c>
      <c r="AD75" s="97"/>
      <c r="AE75" s="108">
        <v>20628850</v>
      </c>
      <c r="AF75" s="108" t="s">
        <v>1133</v>
      </c>
      <c r="AG75" s="97" t="s">
        <v>862</v>
      </c>
      <c r="AH75" s="97" t="s">
        <v>863</v>
      </c>
      <c r="AI75" s="97" t="s">
        <v>2824</v>
      </c>
      <c r="AJ75" s="97" t="s">
        <v>1407</v>
      </c>
      <c r="AK75" s="186" t="s">
        <v>1098</v>
      </c>
      <c r="AL75" s="186" t="s">
        <v>1099</v>
      </c>
      <c r="AM75" s="97" t="s">
        <v>935</v>
      </c>
      <c r="AN75" s="110">
        <v>757260</v>
      </c>
      <c r="AO75" s="123" t="s">
        <v>861</v>
      </c>
      <c r="AP75" s="97"/>
      <c r="AQ75" s="97"/>
      <c r="AR75" s="97"/>
      <c r="AS75" s="97"/>
      <c r="AT75" s="97"/>
      <c r="AU75" s="143" t="s">
        <v>2905</v>
      </c>
      <c r="AV75" s="110" t="s">
        <v>923</v>
      </c>
      <c r="AW75" s="110" t="s">
        <v>2360</v>
      </c>
      <c r="AX75" s="108">
        <v>0</v>
      </c>
      <c r="AY75" s="110">
        <v>0</v>
      </c>
      <c r="AZ75" s="110">
        <v>0</v>
      </c>
      <c r="BA75" s="110">
        <v>0</v>
      </c>
      <c r="BB75" s="110">
        <v>0</v>
      </c>
      <c r="BC75" s="110">
        <v>0</v>
      </c>
      <c r="BD75" s="110">
        <v>0</v>
      </c>
      <c r="BE75" s="110">
        <v>6</v>
      </c>
      <c r="BF75" s="1">
        <v>8218</v>
      </c>
      <c r="BG75" s="100">
        <f t="shared" si="11"/>
        <v>7044</v>
      </c>
      <c r="BH75" s="174">
        <v>0</v>
      </c>
      <c r="BI75" s="98">
        <f t="shared" si="10"/>
        <v>0</v>
      </c>
      <c r="BJ75" s="98">
        <v>0</v>
      </c>
      <c r="BK75" s="98">
        <v>0</v>
      </c>
      <c r="BL75" s="174">
        <f t="shared" si="12"/>
        <v>2348</v>
      </c>
      <c r="BM75" s="98">
        <f t="shared" si="13"/>
        <v>3522</v>
      </c>
      <c r="BN75" s="98">
        <f t="shared" si="14"/>
        <v>1174</v>
      </c>
      <c r="BO75" s="174">
        <v>0</v>
      </c>
      <c r="BP75" s="174">
        <v>1174</v>
      </c>
      <c r="BQ75" s="174">
        <v>1174</v>
      </c>
      <c r="BR75" s="174">
        <v>1174</v>
      </c>
      <c r="BS75" s="174">
        <v>1174</v>
      </c>
      <c r="BT75" s="174">
        <v>1174</v>
      </c>
      <c r="BU75" s="174">
        <v>1174</v>
      </c>
      <c r="BV75" s="145">
        <v>0</v>
      </c>
      <c r="BW75" s="145">
        <v>0</v>
      </c>
    </row>
    <row r="76" spans="1:75" ht="12.75">
      <c r="A76" s="97">
        <v>75</v>
      </c>
      <c r="B76" s="97">
        <v>88</v>
      </c>
      <c r="C76" s="97" t="s">
        <v>1805</v>
      </c>
      <c r="D76" s="97" t="s">
        <v>1051</v>
      </c>
      <c r="E76" s="97"/>
      <c r="F76" s="97"/>
      <c r="G76" s="185" t="s">
        <v>2187</v>
      </c>
      <c r="H76" s="185" t="s">
        <v>836</v>
      </c>
      <c r="I76" s="97"/>
      <c r="J76" s="185" t="s">
        <v>2187</v>
      </c>
      <c r="K76" s="185" t="s">
        <v>836</v>
      </c>
      <c r="L76" s="97"/>
      <c r="M76" s="97" t="s">
        <v>924</v>
      </c>
      <c r="N76" s="104" t="s">
        <v>2575</v>
      </c>
      <c r="O76" s="158">
        <v>39213</v>
      </c>
      <c r="P76" s="158">
        <f t="shared" si="9"/>
        <v>39578</v>
      </c>
      <c r="Q76" s="97" t="s">
        <v>2415</v>
      </c>
      <c r="R76" s="104">
        <v>8</v>
      </c>
      <c r="S76" s="140" t="s">
        <v>226</v>
      </c>
      <c r="T76" s="97">
        <v>0</v>
      </c>
      <c r="U76" s="97" t="s">
        <v>725</v>
      </c>
      <c r="V76" s="97"/>
      <c r="W76" s="97"/>
      <c r="X76" s="97"/>
      <c r="Y76" s="97"/>
      <c r="Z76" s="97"/>
      <c r="AA76" s="97"/>
      <c r="AB76" s="97" t="s">
        <v>2800</v>
      </c>
      <c r="AC76" s="110" t="s">
        <v>2719</v>
      </c>
      <c r="AD76" s="97"/>
      <c r="AE76" s="108">
        <v>20801372</v>
      </c>
      <c r="AF76" s="108" t="s">
        <v>1660</v>
      </c>
      <c r="AG76" s="97" t="s">
        <v>730</v>
      </c>
      <c r="AH76" s="97" t="s">
        <v>2899</v>
      </c>
      <c r="AI76" s="97" t="s">
        <v>2824</v>
      </c>
      <c r="AJ76" s="97" t="s">
        <v>1407</v>
      </c>
      <c r="AK76" s="185" t="s">
        <v>2187</v>
      </c>
      <c r="AL76" s="185" t="s">
        <v>836</v>
      </c>
      <c r="AM76" s="97" t="s">
        <v>935</v>
      </c>
      <c r="AN76" s="110">
        <v>665770</v>
      </c>
      <c r="AO76" s="108" t="s">
        <v>726</v>
      </c>
      <c r="AP76" s="97"/>
      <c r="AQ76" s="97"/>
      <c r="AR76" s="97"/>
      <c r="AS76" s="97"/>
      <c r="AT76" s="97"/>
      <c r="AU76" s="143" t="s">
        <v>241</v>
      </c>
      <c r="AV76" s="110" t="s">
        <v>104</v>
      </c>
      <c r="AW76" s="110" t="s">
        <v>2657</v>
      </c>
      <c r="AX76" s="108">
        <v>0</v>
      </c>
      <c r="AY76" s="110">
        <v>0</v>
      </c>
      <c r="AZ76" s="110">
        <v>0</v>
      </c>
      <c r="BA76" s="110">
        <v>0</v>
      </c>
      <c r="BB76" s="110">
        <v>0</v>
      </c>
      <c r="BC76" s="110">
        <v>0</v>
      </c>
      <c r="BD76" s="110">
        <v>0</v>
      </c>
      <c r="BE76" s="110">
        <v>6</v>
      </c>
      <c r="BF76" s="1">
        <v>8218</v>
      </c>
      <c r="BG76" s="100">
        <f t="shared" si="11"/>
        <v>12846.706666666665</v>
      </c>
      <c r="BH76" s="174">
        <v>4352.03</v>
      </c>
      <c r="BI76" s="98">
        <f t="shared" si="10"/>
        <v>1450.6766666666665</v>
      </c>
      <c r="BJ76" s="98">
        <v>1450.6766666666665</v>
      </c>
      <c r="BK76" s="98">
        <v>1450.6766666666665</v>
      </c>
      <c r="BL76" s="174">
        <f t="shared" si="12"/>
        <v>3798.6766666666663</v>
      </c>
      <c r="BM76" s="98">
        <f t="shared" si="13"/>
        <v>3522</v>
      </c>
      <c r="BN76" s="98">
        <f t="shared" si="14"/>
        <v>1174</v>
      </c>
      <c r="BO76" s="174">
        <v>1450.6766666666665</v>
      </c>
      <c r="BP76" s="174">
        <v>1174</v>
      </c>
      <c r="BQ76" s="174">
        <v>1174</v>
      </c>
      <c r="BR76" s="174">
        <v>1174</v>
      </c>
      <c r="BS76" s="174">
        <v>1174</v>
      </c>
      <c r="BT76" s="174">
        <v>1174</v>
      </c>
      <c r="BU76" s="174">
        <v>1174</v>
      </c>
      <c r="BV76" s="145">
        <v>0</v>
      </c>
      <c r="BW76" s="145">
        <v>0</v>
      </c>
    </row>
    <row r="77" spans="1:75" ht="12.75">
      <c r="A77" s="97">
        <v>76</v>
      </c>
      <c r="B77" s="97">
        <v>27</v>
      </c>
      <c r="C77" s="97" t="s">
        <v>1805</v>
      </c>
      <c r="D77" s="97" t="s">
        <v>1051</v>
      </c>
      <c r="E77" s="97"/>
      <c r="F77" s="97"/>
      <c r="G77" s="185" t="s">
        <v>2190</v>
      </c>
      <c r="H77" s="185" t="s">
        <v>864</v>
      </c>
      <c r="I77" s="97"/>
      <c r="J77" s="185" t="s">
        <v>2190</v>
      </c>
      <c r="K77" s="185" t="s">
        <v>864</v>
      </c>
      <c r="L77" s="97"/>
      <c r="M77" s="97" t="s">
        <v>925</v>
      </c>
      <c r="N77" s="104" t="s">
        <v>2576</v>
      </c>
      <c r="O77" s="158">
        <v>39226</v>
      </c>
      <c r="P77" s="158">
        <f t="shared" si="9"/>
        <v>39591</v>
      </c>
      <c r="Q77" s="97" t="s">
        <v>2416</v>
      </c>
      <c r="R77" s="97">
        <v>18</v>
      </c>
      <c r="S77" s="110" t="s">
        <v>1656</v>
      </c>
      <c r="T77" s="97">
        <v>1</v>
      </c>
      <c r="U77" s="97" t="s">
        <v>761</v>
      </c>
      <c r="V77" s="97" t="s">
        <v>866</v>
      </c>
      <c r="W77" s="97"/>
      <c r="X77" s="97"/>
      <c r="Y77" s="97"/>
      <c r="Z77" s="97"/>
      <c r="AA77" s="97"/>
      <c r="AB77" s="97" t="s">
        <v>2800</v>
      </c>
      <c r="AC77" s="110" t="s">
        <v>839</v>
      </c>
      <c r="AD77" s="97"/>
      <c r="AE77" s="108">
        <v>20102196</v>
      </c>
      <c r="AF77" s="108" t="s">
        <v>809</v>
      </c>
      <c r="AG77" s="97" t="s">
        <v>2539</v>
      </c>
      <c r="AH77" s="97" t="s">
        <v>2935</v>
      </c>
      <c r="AI77" s="97" t="s">
        <v>2936</v>
      </c>
      <c r="AJ77" s="97" t="s">
        <v>1407</v>
      </c>
      <c r="AK77" s="185" t="s">
        <v>2190</v>
      </c>
      <c r="AL77" s="185" t="s">
        <v>864</v>
      </c>
      <c r="AM77" s="97" t="s">
        <v>935</v>
      </c>
      <c r="AN77" s="110">
        <v>739978</v>
      </c>
      <c r="AO77" s="108" t="s">
        <v>867</v>
      </c>
      <c r="AP77" s="97"/>
      <c r="AQ77" s="97"/>
      <c r="AR77" s="97"/>
      <c r="AS77" s="97"/>
      <c r="AT77" s="97"/>
      <c r="AU77" s="143" t="s">
        <v>2540</v>
      </c>
      <c r="AV77" s="110" t="s">
        <v>105</v>
      </c>
      <c r="AW77" s="110" t="s">
        <v>2248</v>
      </c>
      <c r="AX77" s="108">
        <v>2560620150025</v>
      </c>
      <c r="AY77" s="110" t="s">
        <v>801</v>
      </c>
      <c r="AZ77" s="140">
        <v>1322</v>
      </c>
      <c r="BA77" s="140" t="s">
        <v>1713</v>
      </c>
      <c r="BB77" s="110">
        <v>3054108</v>
      </c>
      <c r="BC77" s="110" t="s">
        <v>2851</v>
      </c>
      <c r="BD77" s="110" t="s">
        <v>926</v>
      </c>
      <c r="BE77" s="110" t="s">
        <v>2463</v>
      </c>
      <c r="BF77" s="1">
        <v>8453</v>
      </c>
      <c r="BG77" s="100">
        <f t="shared" si="11"/>
        <v>11821.148571428572</v>
      </c>
      <c r="BH77" s="174">
        <v>3431.79</v>
      </c>
      <c r="BI77" s="98">
        <f t="shared" si="10"/>
        <v>1143.93</v>
      </c>
      <c r="BJ77" s="98">
        <v>1143.93</v>
      </c>
      <c r="BK77" s="98">
        <v>1143.93</v>
      </c>
      <c r="BL77" s="174">
        <f t="shared" si="12"/>
        <v>3559.072857142857</v>
      </c>
      <c r="BM77" s="98">
        <f t="shared" si="13"/>
        <v>3622.7142857142862</v>
      </c>
      <c r="BN77" s="98">
        <f t="shared" si="14"/>
        <v>1207.5714285714287</v>
      </c>
      <c r="BO77" s="174">
        <v>1143.93</v>
      </c>
      <c r="BP77" s="174">
        <v>1207.5714285714287</v>
      </c>
      <c r="BQ77" s="174">
        <v>1207.5714285714287</v>
      </c>
      <c r="BR77" s="174">
        <v>1207.5714285714287</v>
      </c>
      <c r="BS77" s="174">
        <v>1207.5714285714287</v>
      </c>
      <c r="BT77" s="174">
        <v>1207.5714285714287</v>
      </c>
      <c r="BU77" s="174">
        <v>1207.5714285714287</v>
      </c>
      <c r="BV77" s="145">
        <v>0</v>
      </c>
      <c r="BW77" s="145">
        <v>0</v>
      </c>
    </row>
    <row r="78" spans="1:75" ht="12.75">
      <c r="A78" s="97">
        <v>77</v>
      </c>
      <c r="B78" s="97">
        <v>150</v>
      </c>
      <c r="C78" s="97" t="s">
        <v>1805</v>
      </c>
      <c r="D78" s="97" t="s">
        <v>1051</v>
      </c>
      <c r="E78" s="97"/>
      <c r="F78" s="97"/>
      <c r="G78" s="185" t="s">
        <v>2191</v>
      </c>
      <c r="H78" s="185" t="s">
        <v>731</v>
      </c>
      <c r="I78" s="104"/>
      <c r="J78" s="185" t="s">
        <v>2191</v>
      </c>
      <c r="K78" s="185" t="s">
        <v>731</v>
      </c>
      <c r="L78" s="104"/>
      <c r="M78" s="97" t="s">
        <v>789</v>
      </c>
      <c r="N78" s="104" t="s">
        <v>1798</v>
      </c>
      <c r="O78" s="158">
        <v>39296</v>
      </c>
      <c r="P78" s="158">
        <f t="shared" si="9"/>
        <v>39661</v>
      </c>
      <c r="Q78" s="97" t="s">
        <v>2417</v>
      </c>
      <c r="R78" s="104">
        <v>38</v>
      </c>
      <c r="S78" s="140" t="s">
        <v>1656</v>
      </c>
      <c r="T78" s="97">
        <v>0</v>
      </c>
      <c r="U78" s="97" t="s">
        <v>793</v>
      </c>
      <c r="V78" s="97"/>
      <c r="W78" s="97"/>
      <c r="X78" s="97"/>
      <c r="Y78" s="97"/>
      <c r="Z78" s="97"/>
      <c r="AA78" s="97"/>
      <c r="AB78" s="97" t="s">
        <v>2800</v>
      </c>
      <c r="AC78" s="110" t="s">
        <v>794</v>
      </c>
      <c r="AD78" s="97"/>
      <c r="AE78" s="112">
        <v>19496615</v>
      </c>
      <c r="AF78" s="108" t="s">
        <v>809</v>
      </c>
      <c r="AG78" s="97" t="s">
        <v>795</v>
      </c>
      <c r="AH78" s="97" t="s">
        <v>796</v>
      </c>
      <c r="AI78" s="97" t="s">
        <v>2824</v>
      </c>
      <c r="AJ78" s="97" t="s">
        <v>1407</v>
      </c>
      <c r="AK78" s="185" t="s">
        <v>2191</v>
      </c>
      <c r="AL78" s="185" t="s">
        <v>731</v>
      </c>
      <c r="AM78" s="97" t="s">
        <v>935</v>
      </c>
      <c r="AN78" s="110" t="s">
        <v>797</v>
      </c>
      <c r="AO78" s="108">
        <v>2800727152515</v>
      </c>
      <c r="AP78" s="97"/>
      <c r="AQ78" s="97"/>
      <c r="AR78" s="97"/>
      <c r="AS78" s="97"/>
      <c r="AT78" s="97"/>
      <c r="AU78" s="143" t="s">
        <v>373</v>
      </c>
      <c r="AV78" s="110" t="s">
        <v>106</v>
      </c>
      <c r="AW78" s="110" t="s">
        <v>1133</v>
      </c>
      <c r="AX78" s="108">
        <v>2820412151941</v>
      </c>
      <c r="AY78" s="110" t="s">
        <v>801</v>
      </c>
      <c r="AZ78" s="110">
        <v>2525</v>
      </c>
      <c r="BA78" s="110" t="s">
        <v>1210</v>
      </c>
      <c r="BB78" s="110">
        <v>322561</v>
      </c>
      <c r="BC78" s="110" t="s">
        <v>2661</v>
      </c>
      <c r="BD78" s="110" t="s">
        <v>2660</v>
      </c>
      <c r="BE78" s="110">
        <v>7</v>
      </c>
      <c r="BF78" s="1">
        <v>8453</v>
      </c>
      <c r="BG78" s="100">
        <f t="shared" si="11"/>
        <v>11821.148571428572</v>
      </c>
      <c r="BH78" s="174">
        <v>3431.79</v>
      </c>
      <c r="BI78" s="98">
        <f t="shared" si="10"/>
        <v>1143.93</v>
      </c>
      <c r="BJ78" s="98">
        <v>1143.93</v>
      </c>
      <c r="BK78" s="98">
        <v>1143.93</v>
      </c>
      <c r="BL78" s="174">
        <f t="shared" si="12"/>
        <v>3559.072857142857</v>
      </c>
      <c r="BM78" s="98">
        <f t="shared" si="13"/>
        <v>3622.7142857142862</v>
      </c>
      <c r="BN78" s="98">
        <f t="shared" si="14"/>
        <v>1207.5714285714287</v>
      </c>
      <c r="BO78" s="174">
        <v>1143.93</v>
      </c>
      <c r="BP78" s="174">
        <v>1207.5714285714287</v>
      </c>
      <c r="BQ78" s="174">
        <v>1207.5714285714287</v>
      </c>
      <c r="BR78" s="174">
        <v>1207.5714285714287</v>
      </c>
      <c r="BS78" s="174">
        <v>1207.5714285714287</v>
      </c>
      <c r="BT78" s="174">
        <v>1207.5714285714287</v>
      </c>
      <c r="BU78" s="174">
        <v>1207.5714285714287</v>
      </c>
      <c r="BV78" s="145">
        <v>0</v>
      </c>
      <c r="BW78" s="145">
        <v>0</v>
      </c>
    </row>
    <row r="79" spans="1:75" ht="12.75">
      <c r="A79" s="97">
        <v>78</v>
      </c>
      <c r="B79" s="97">
        <v>139</v>
      </c>
      <c r="C79" s="97" t="s">
        <v>1805</v>
      </c>
      <c r="D79" s="97" t="s">
        <v>1051</v>
      </c>
      <c r="E79" s="97"/>
      <c r="F79" s="97"/>
      <c r="G79" s="185" t="s">
        <v>2192</v>
      </c>
      <c r="H79" s="185" t="s">
        <v>869</v>
      </c>
      <c r="I79" s="97"/>
      <c r="J79" s="185" t="s">
        <v>2192</v>
      </c>
      <c r="K79" s="185" t="s">
        <v>869</v>
      </c>
      <c r="L79" s="97"/>
      <c r="M79" s="97" t="s">
        <v>1345</v>
      </c>
      <c r="N79" s="104" t="s">
        <v>2662</v>
      </c>
      <c r="O79" s="158">
        <v>39324</v>
      </c>
      <c r="P79" s="158">
        <f t="shared" si="9"/>
        <v>39689</v>
      </c>
      <c r="Q79" s="97" t="s">
        <v>2418</v>
      </c>
      <c r="R79" s="104">
        <v>6</v>
      </c>
      <c r="S79" s="140" t="s">
        <v>2354</v>
      </c>
      <c r="T79" s="97">
        <v>0</v>
      </c>
      <c r="U79" s="97" t="s">
        <v>1347</v>
      </c>
      <c r="V79" s="97"/>
      <c r="W79" s="97"/>
      <c r="X79" s="97"/>
      <c r="Y79" s="97"/>
      <c r="Z79" s="97"/>
      <c r="AA79" s="97"/>
      <c r="AB79" s="97" t="s">
        <v>2800</v>
      </c>
      <c r="AC79" s="110" t="s">
        <v>1358</v>
      </c>
      <c r="AD79" s="97"/>
      <c r="AE79" s="108">
        <v>20878996</v>
      </c>
      <c r="AF79" s="108" t="s">
        <v>2888</v>
      </c>
      <c r="AG79" s="97" t="s">
        <v>1360</v>
      </c>
      <c r="AH79" s="97" t="s">
        <v>1361</v>
      </c>
      <c r="AI79" s="97" t="s">
        <v>2824</v>
      </c>
      <c r="AJ79" s="97" t="s">
        <v>1407</v>
      </c>
      <c r="AK79" s="185" t="s">
        <v>2192</v>
      </c>
      <c r="AL79" s="185" t="s">
        <v>869</v>
      </c>
      <c r="AM79" s="97" t="s">
        <v>935</v>
      </c>
      <c r="AN79" s="110" t="s">
        <v>527</v>
      </c>
      <c r="AO79" s="108" t="s">
        <v>1359</v>
      </c>
      <c r="AP79" s="97"/>
      <c r="AQ79" s="97"/>
      <c r="AR79" s="97"/>
      <c r="AS79" s="97"/>
      <c r="AT79" s="97"/>
      <c r="AU79" s="143" t="s">
        <v>1442</v>
      </c>
      <c r="AV79" s="110" t="s">
        <v>107</v>
      </c>
      <c r="AW79" s="110" t="s">
        <v>2663</v>
      </c>
      <c r="AX79" s="108">
        <v>2790519150394</v>
      </c>
      <c r="AY79" s="110" t="s">
        <v>801</v>
      </c>
      <c r="AZ79" s="110">
        <v>3166</v>
      </c>
      <c r="BA79" s="110" t="s">
        <v>2664</v>
      </c>
      <c r="BB79" s="110">
        <v>700503</v>
      </c>
      <c r="BC79" s="110" t="s">
        <v>2665</v>
      </c>
      <c r="BD79" s="110" t="s">
        <v>2673</v>
      </c>
      <c r="BE79" s="110" t="s">
        <v>2463</v>
      </c>
      <c r="BF79" s="1">
        <v>6574</v>
      </c>
      <c r="BG79" s="100">
        <f t="shared" si="11"/>
        <v>10210.577142857142</v>
      </c>
      <c r="BH79" s="174">
        <v>3431.79</v>
      </c>
      <c r="BI79" s="98">
        <f t="shared" si="10"/>
        <v>1143.93</v>
      </c>
      <c r="BJ79" s="98">
        <v>1143.93</v>
      </c>
      <c r="BK79" s="98">
        <v>1143.93</v>
      </c>
      <c r="BL79" s="174">
        <f t="shared" si="12"/>
        <v>3022.215714285714</v>
      </c>
      <c r="BM79" s="98">
        <f t="shared" si="13"/>
        <v>2817.4285714285716</v>
      </c>
      <c r="BN79" s="98">
        <f t="shared" si="14"/>
        <v>939.1428571428571</v>
      </c>
      <c r="BO79" s="174">
        <v>1143.93</v>
      </c>
      <c r="BP79" s="174">
        <v>939.1428571428571</v>
      </c>
      <c r="BQ79" s="174">
        <v>939.1428571428571</v>
      </c>
      <c r="BR79" s="174">
        <v>939.1428571428571</v>
      </c>
      <c r="BS79" s="174">
        <v>939.1428571428571</v>
      </c>
      <c r="BT79" s="174">
        <v>939.1428571428571</v>
      </c>
      <c r="BU79" s="174">
        <v>939.1428571428571</v>
      </c>
      <c r="BV79" s="145">
        <v>0</v>
      </c>
      <c r="BW79" s="145">
        <v>0</v>
      </c>
    </row>
    <row r="80" spans="1:75" ht="12.75">
      <c r="A80" s="97">
        <v>79</v>
      </c>
      <c r="B80" s="97">
        <v>40</v>
      </c>
      <c r="C80" s="97" t="s">
        <v>1805</v>
      </c>
      <c r="D80" s="97" t="s">
        <v>1051</v>
      </c>
      <c r="E80" s="97"/>
      <c r="F80" s="97"/>
      <c r="G80" s="185" t="s">
        <v>727</v>
      </c>
      <c r="H80" s="185" t="s">
        <v>390</v>
      </c>
      <c r="I80" s="97"/>
      <c r="J80" s="185" t="s">
        <v>727</v>
      </c>
      <c r="K80" s="185" t="s">
        <v>390</v>
      </c>
      <c r="L80" s="97"/>
      <c r="M80" s="97" t="s">
        <v>2675</v>
      </c>
      <c r="N80" s="97" t="s">
        <v>2541</v>
      </c>
      <c r="O80" s="156">
        <v>39069</v>
      </c>
      <c r="P80" s="156">
        <f t="shared" si="9"/>
        <v>39434</v>
      </c>
      <c r="Q80" s="97" t="s">
        <v>2419</v>
      </c>
      <c r="R80" s="104">
        <v>18</v>
      </c>
      <c r="S80" s="140" t="s">
        <v>1656</v>
      </c>
      <c r="T80" s="97">
        <v>0</v>
      </c>
      <c r="U80" s="97" t="s">
        <v>871</v>
      </c>
      <c r="V80" s="97"/>
      <c r="W80" s="97"/>
      <c r="X80" s="97"/>
      <c r="Y80" s="97"/>
      <c r="Z80" s="97"/>
      <c r="AA80" s="97"/>
      <c r="AB80" s="97" t="s">
        <v>2800</v>
      </c>
      <c r="AC80" s="110">
        <v>722646243</v>
      </c>
      <c r="AD80" s="97"/>
      <c r="AE80" s="108">
        <v>19497548</v>
      </c>
      <c r="AF80" s="108" t="s">
        <v>809</v>
      </c>
      <c r="AG80" s="97" t="s">
        <v>874</v>
      </c>
      <c r="AH80" s="97" t="s">
        <v>590</v>
      </c>
      <c r="AI80" s="97" t="s">
        <v>2824</v>
      </c>
      <c r="AJ80" s="97" t="s">
        <v>1407</v>
      </c>
      <c r="AK80" s="185" t="s">
        <v>727</v>
      </c>
      <c r="AL80" s="185" t="s">
        <v>390</v>
      </c>
      <c r="AM80" s="97" t="s">
        <v>935</v>
      </c>
      <c r="AN80" s="110">
        <v>665930</v>
      </c>
      <c r="AO80" s="108" t="s">
        <v>873</v>
      </c>
      <c r="AP80" s="97"/>
      <c r="AQ80" s="97"/>
      <c r="AR80" s="97"/>
      <c r="AS80" s="97"/>
      <c r="AT80" s="97"/>
      <c r="AU80" s="143" t="s">
        <v>2542</v>
      </c>
      <c r="AV80" s="110" t="s">
        <v>85</v>
      </c>
      <c r="AW80" s="110" t="s">
        <v>2858</v>
      </c>
      <c r="AX80" s="108">
        <v>0</v>
      </c>
      <c r="AY80" s="110">
        <v>0</v>
      </c>
      <c r="AZ80" s="110">
        <v>0</v>
      </c>
      <c r="BA80" s="110">
        <v>0</v>
      </c>
      <c r="BB80" s="110">
        <v>0</v>
      </c>
      <c r="BC80" s="110">
        <v>0</v>
      </c>
      <c r="BD80" s="110"/>
      <c r="BE80" s="110">
        <v>6</v>
      </c>
      <c r="BF80" s="1">
        <v>9861</v>
      </c>
      <c r="BG80" s="100">
        <f t="shared" si="11"/>
        <v>13790.845714285715</v>
      </c>
      <c r="BH80" s="174">
        <v>4003.92</v>
      </c>
      <c r="BI80" s="98">
        <f t="shared" si="10"/>
        <v>1334.64</v>
      </c>
      <c r="BJ80" s="98">
        <v>1334.64</v>
      </c>
      <c r="BK80" s="98">
        <v>1334.64</v>
      </c>
      <c r="BL80" s="174">
        <f t="shared" si="12"/>
        <v>4152.068571428572</v>
      </c>
      <c r="BM80" s="98">
        <f t="shared" si="13"/>
        <v>4226.142857142857</v>
      </c>
      <c r="BN80" s="98">
        <f t="shared" si="14"/>
        <v>1408.7142857142858</v>
      </c>
      <c r="BO80" s="174">
        <v>1334.64</v>
      </c>
      <c r="BP80" s="174">
        <v>1408.7142857142858</v>
      </c>
      <c r="BQ80" s="174">
        <v>1408.7142857142858</v>
      </c>
      <c r="BR80" s="174">
        <v>1408.7142857142858</v>
      </c>
      <c r="BS80" s="174">
        <v>1408.7142857142858</v>
      </c>
      <c r="BT80" s="174">
        <v>1408.7142857142858</v>
      </c>
      <c r="BU80" s="174">
        <v>1408.7142857142858</v>
      </c>
      <c r="BV80" s="145">
        <v>0</v>
      </c>
      <c r="BW80" s="145">
        <v>0</v>
      </c>
    </row>
    <row r="81" spans="1:75" ht="12.75">
      <c r="A81" s="97">
        <v>80</v>
      </c>
      <c r="B81" s="97">
        <v>53</v>
      </c>
      <c r="C81" s="97" t="s">
        <v>1805</v>
      </c>
      <c r="D81" s="97" t="s">
        <v>1051</v>
      </c>
      <c r="E81" s="97"/>
      <c r="F81" s="97"/>
      <c r="G81" s="185" t="s">
        <v>2193</v>
      </c>
      <c r="H81" s="185" t="s">
        <v>1363</v>
      </c>
      <c r="I81" s="97"/>
      <c r="J81" s="185" t="s">
        <v>2193</v>
      </c>
      <c r="K81" s="185" t="s">
        <v>1363</v>
      </c>
      <c r="L81" s="97"/>
      <c r="M81" s="97" t="s">
        <v>2679</v>
      </c>
      <c r="N81" s="97" t="s">
        <v>2556</v>
      </c>
      <c r="O81" s="156">
        <v>39079</v>
      </c>
      <c r="P81" s="156">
        <f t="shared" si="9"/>
        <v>39444</v>
      </c>
      <c r="Q81" s="97" t="s">
        <v>2420</v>
      </c>
      <c r="R81" s="104">
        <v>15</v>
      </c>
      <c r="S81" s="140" t="s">
        <v>1164</v>
      </c>
      <c r="T81" s="97">
        <v>0</v>
      </c>
      <c r="U81" s="97" t="s">
        <v>879</v>
      </c>
      <c r="V81" s="97"/>
      <c r="W81" s="97"/>
      <c r="X81" s="97"/>
      <c r="Y81" s="97"/>
      <c r="Z81" s="97"/>
      <c r="AA81" s="97"/>
      <c r="AB81" s="97" t="s">
        <v>2800</v>
      </c>
      <c r="AC81" s="110" t="s">
        <v>880</v>
      </c>
      <c r="AD81" s="97"/>
      <c r="AE81" s="108">
        <v>19500597</v>
      </c>
      <c r="AF81" s="108" t="s">
        <v>809</v>
      </c>
      <c r="AG81" s="97" t="s">
        <v>882</v>
      </c>
      <c r="AH81" s="97" t="s">
        <v>437</v>
      </c>
      <c r="AI81" s="97" t="s">
        <v>2824</v>
      </c>
      <c r="AJ81" s="97" t="s">
        <v>1407</v>
      </c>
      <c r="AK81" s="185" t="s">
        <v>2193</v>
      </c>
      <c r="AL81" s="185" t="s">
        <v>1363</v>
      </c>
      <c r="AM81" s="97" t="s">
        <v>2840</v>
      </c>
      <c r="AN81" s="110">
        <v>205715</v>
      </c>
      <c r="AO81" s="108" t="s">
        <v>881</v>
      </c>
      <c r="AP81" s="97"/>
      <c r="AQ81" s="97"/>
      <c r="AR81" s="97"/>
      <c r="AS81" s="97"/>
      <c r="AT81" s="97"/>
      <c r="AU81" s="143" t="s">
        <v>2558</v>
      </c>
      <c r="AV81" s="110" t="s">
        <v>87</v>
      </c>
      <c r="AW81" s="110" t="s">
        <v>2676</v>
      </c>
      <c r="AX81" s="108">
        <v>0</v>
      </c>
      <c r="AY81" s="110">
        <v>0</v>
      </c>
      <c r="AZ81" s="110">
        <v>0</v>
      </c>
      <c r="BA81" s="110">
        <v>0</v>
      </c>
      <c r="BB81" s="110">
        <v>0</v>
      </c>
      <c r="BC81" s="110">
        <v>0</v>
      </c>
      <c r="BD81" s="110">
        <v>0</v>
      </c>
      <c r="BE81" s="110">
        <v>6</v>
      </c>
      <c r="BF81" s="1">
        <v>9861</v>
      </c>
      <c r="BG81" s="100">
        <f t="shared" si="11"/>
        <v>13790.845714285715</v>
      </c>
      <c r="BH81" s="174">
        <v>4003.92</v>
      </c>
      <c r="BI81" s="98">
        <f t="shared" si="10"/>
        <v>1334.64</v>
      </c>
      <c r="BJ81" s="98">
        <v>1334.64</v>
      </c>
      <c r="BK81" s="98">
        <v>1334.64</v>
      </c>
      <c r="BL81" s="174">
        <f t="shared" si="12"/>
        <v>4152.068571428572</v>
      </c>
      <c r="BM81" s="98">
        <f t="shared" si="13"/>
        <v>4226.142857142857</v>
      </c>
      <c r="BN81" s="98">
        <f t="shared" si="14"/>
        <v>1408.7142857142858</v>
      </c>
      <c r="BO81" s="174">
        <v>1334.64</v>
      </c>
      <c r="BP81" s="174">
        <v>1408.7142857142858</v>
      </c>
      <c r="BQ81" s="174">
        <v>1408.7142857142858</v>
      </c>
      <c r="BR81" s="174">
        <v>1408.7142857142858</v>
      </c>
      <c r="BS81" s="174">
        <v>1408.7142857142858</v>
      </c>
      <c r="BT81" s="174">
        <v>1408.7142857142858</v>
      </c>
      <c r="BU81" s="174">
        <v>1408.7142857142858</v>
      </c>
      <c r="BV81" s="145">
        <v>0</v>
      </c>
      <c r="BW81" s="145">
        <v>0</v>
      </c>
    </row>
    <row r="82" spans="1:75" ht="12.75">
      <c r="A82" s="97">
        <v>81</v>
      </c>
      <c r="B82" s="97">
        <v>68</v>
      </c>
      <c r="C82" s="97" t="s">
        <v>1805</v>
      </c>
      <c r="D82" s="97" t="s">
        <v>1051</v>
      </c>
      <c r="E82" s="97"/>
      <c r="F82" s="97"/>
      <c r="G82" s="185" t="s">
        <v>2194</v>
      </c>
      <c r="H82" s="185" t="s">
        <v>875</v>
      </c>
      <c r="I82" s="97"/>
      <c r="J82" s="185" t="s">
        <v>2194</v>
      </c>
      <c r="K82" s="185" t="s">
        <v>875</v>
      </c>
      <c r="L82" s="97"/>
      <c r="M82" s="97" t="s">
        <v>2680</v>
      </c>
      <c r="N82" s="97" t="s">
        <v>917</v>
      </c>
      <c r="O82" s="156">
        <v>39401</v>
      </c>
      <c r="P82" s="158">
        <f aca="true" t="shared" si="15" ref="P82:P88">IF(O82&lt;&gt;"",O82+365,"")</f>
        <v>39766</v>
      </c>
      <c r="Q82" s="97" t="s">
        <v>2421</v>
      </c>
      <c r="R82" s="97">
        <v>21</v>
      </c>
      <c r="S82" s="110" t="s">
        <v>918</v>
      </c>
      <c r="T82" s="97">
        <v>1</v>
      </c>
      <c r="U82" s="97" t="s">
        <v>2818</v>
      </c>
      <c r="V82" s="97" t="s">
        <v>346</v>
      </c>
      <c r="W82" s="97">
        <v>1</v>
      </c>
      <c r="X82" s="97"/>
      <c r="Y82" s="97"/>
      <c r="Z82" s="97"/>
      <c r="AA82" s="97"/>
      <c r="AB82" s="97" t="s">
        <v>2800</v>
      </c>
      <c r="AC82" s="110" t="s">
        <v>1586</v>
      </c>
      <c r="AD82" s="97"/>
      <c r="AE82" s="108">
        <v>20688738</v>
      </c>
      <c r="AF82" s="108" t="s">
        <v>1654</v>
      </c>
      <c r="AG82" s="97" t="s">
        <v>174</v>
      </c>
      <c r="AH82" s="97" t="s">
        <v>1361</v>
      </c>
      <c r="AI82" s="97" t="s">
        <v>2824</v>
      </c>
      <c r="AJ82" s="97" t="s">
        <v>1407</v>
      </c>
      <c r="AK82" s="185" t="s">
        <v>2194</v>
      </c>
      <c r="AL82" s="185" t="s">
        <v>875</v>
      </c>
      <c r="AM82" s="97" t="s">
        <v>935</v>
      </c>
      <c r="AN82" s="110">
        <v>666162</v>
      </c>
      <c r="AO82" s="108" t="s">
        <v>886</v>
      </c>
      <c r="AP82" s="97"/>
      <c r="AQ82" s="97"/>
      <c r="AR82" s="97"/>
      <c r="AS82" s="97"/>
      <c r="AT82" s="97"/>
      <c r="AU82" s="143" t="s">
        <v>790</v>
      </c>
      <c r="AV82" s="110" t="s">
        <v>108</v>
      </c>
      <c r="AW82" s="110" t="s">
        <v>528</v>
      </c>
      <c r="AX82" s="108">
        <v>2740723151789</v>
      </c>
      <c r="AY82" s="110" t="s">
        <v>801</v>
      </c>
      <c r="AZ82" s="110">
        <v>1386</v>
      </c>
      <c r="BA82" s="110" t="s">
        <v>2682</v>
      </c>
      <c r="BB82" s="110">
        <v>146023</v>
      </c>
      <c r="BC82" s="110" t="s">
        <v>2682</v>
      </c>
      <c r="BD82" s="110" t="s">
        <v>2681</v>
      </c>
      <c r="BE82" s="110" t="s">
        <v>2463</v>
      </c>
      <c r="BF82" s="1">
        <v>8453</v>
      </c>
      <c r="BG82" s="100">
        <f t="shared" si="11"/>
        <v>11821.148571428572</v>
      </c>
      <c r="BH82" s="174">
        <v>3431.79</v>
      </c>
      <c r="BI82" s="98">
        <f t="shared" si="10"/>
        <v>1143.93</v>
      </c>
      <c r="BJ82" s="98">
        <v>1143.93</v>
      </c>
      <c r="BK82" s="98">
        <v>1143.93</v>
      </c>
      <c r="BL82" s="174">
        <f t="shared" si="12"/>
        <v>3559.072857142857</v>
      </c>
      <c r="BM82" s="98">
        <f t="shared" si="13"/>
        <v>3622.7142857142862</v>
      </c>
      <c r="BN82" s="98">
        <f t="shared" si="14"/>
        <v>1207.5714285714287</v>
      </c>
      <c r="BO82" s="174">
        <v>1143.93</v>
      </c>
      <c r="BP82" s="174">
        <v>1207.5714285714287</v>
      </c>
      <c r="BQ82" s="174">
        <v>1207.5714285714287</v>
      </c>
      <c r="BR82" s="174">
        <v>1207.5714285714287</v>
      </c>
      <c r="BS82" s="174">
        <v>1207.5714285714287</v>
      </c>
      <c r="BT82" s="174">
        <v>1207.5714285714287</v>
      </c>
      <c r="BU82" s="174">
        <v>1207.5714285714287</v>
      </c>
      <c r="BV82" s="145">
        <v>0</v>
      </c>
      <c r="BW82" s="145">
        <v>0</v>
      </c>
    </row>
    <row r="83" spans="1:75" ht="12.75">
      <c r="A83" s="97">
        <v>82</v>
      </c>
      <c r="B83" s="97">
        <v>103</v>
      </c>
      <c r="C83" s="97" t="s">
        <v>1805</v>
      </c>
      <c r="D83" s="97" t="s">
        <v>1051</v>
      </c>
      <c r="E83" s="97"/>
      <c r="F83" s="97"/>
      <c r="G83" s="185" t="s">
        <v>2195</v>
      </c>
      <c r="H83" s="185" t="s">
        <v>1100</v>
      </c>
      <c r="I83" s="97"/>
      <c r="J83" s="185" t="s">
        <v>2195</v>
      </c>
      <c r="K83" s="185" t="s">
        <v>1100</v>
      </c>
      <c r="L83" s="97"/>
      <c r="M83" s="97" t="s">
        <v>889</v>
      </c>
      <c r="N83" s="97" t="s">
        <v>416</v>
      </c>
      <c r="O83" s="156">
        <v>39155</v>
      </c>
      <c r="P83" s="156">
        <f t="shared" si="15"/>
        <v>39520</v>
      </c>
      <c r="Q83" s="97" t="s">
        <v>2422</v>
      </c>
      <c r="R83" s="97">
        <v>4780</v>
      </c>
      <c r="S83" s="110" t="s">
        <v>2683</v>
      </c>
      <c r="T83" s="97">
        <v>0</v>
      </c>
      <c r="U83" s="97" t="s">
        <v>890</v>
      </c>
      <c r="V83" s="97"/>
      <c r="W83" s="97"/>
      <c r="X83" s="97"/>
      <c r="Y83" s="97"/>
      <c r="Z83" s="97"/>
      <c r="AA83" s="97"/>
      <c r="AB83" s="97" t="s">
        <v>2800</v>
      </c>
      <c r="AC83" s="110" t="s">
        <v>1587</v>
      </c>
      <c r="AD83" s="97"/>
      <c r="AE83" s="108">
        <v>20689148</v>
      </c>
      <c r="AF83" s="108" t="s">
        <v>1654</v>
      </c>
      <c r="AG83" s="97" t="s">
        <v>2583</v>
      </c>
      <c r="AH83" s="97" t="s">
        <v>437</v>
      </c>
      <c r="AI83" s="97" t="s">
        <v>2824</v>
      </c>
      <c r="AJ83" s="97" t="s">
        <v>1407</v>
      </c>
      <c r="AK83" s="185" t="s">
        <v>2195</v>
      </c>
      <c r="AL83" s="185" t="s">
        <v>1100</v>
      </c>
      <c r="AM83" s="97" t="s">
        <v>935</v>
      </c>
      <c r="AN83" s="110">
        <v>662721</v>
      </c>
      <c r="AO83" s="108" t="s">
        <v>891</v>
      </c>
      <c r="AP83" s="97"/>
      <c r="AQ83" s="97"/>
      <c r="AR83" s="97"/>
      <c r="AS83" s="97"/>
      <c r="AT83" s="97"/>
      <c r="AU83" s="143" t="s">
        <v>2523</v>
      </c>
      <c r="AV83" s="110" t="s">
        <v>109</v>
      </c>
      <c r="AW83" s="110" t="s">
        <v>125</v>
      </c>
      <c r="AX83" s="108">
        <v>0</v>
      </c>
      <c r="AY83" s="110">
        <v>0</v>
      </c>
      <c r="AZ83" s="110">
        <v>0</v>
      </c>
      <c r="BA83" s="110">
        <v>0</v>
      </c>
      <c r="BB83" s="110">
        <v>0</v>
      </c>
      <c r="BC83" s="110">
        <v>0</v>
      </c>
      <c r="BD83" s="110">
        <v>0</v>
      </c>
      <c r="BE83" s="110" t="s">
        <v>2463</v>
      </c>
      <c r="BF83" s="1">
        <v>5635</v>
      </c>
      <c r="BG83" s="100">
        <f t="shared" si="11"/>
        <v>8809</v>
      </c>
      <c r="BH83" s="174">
        <v>2984.25</v>
      </c>
      <c r="BI83" s="98">
        <f t="shared" si="10"/>
        <v>994.75</v>
      </c>
      <c r="BJ83" s="98">
        <v>994.75</v>
      </c>
      <c r="BK83" s="98">
        <v>994.75</v>
      </c>
      <c r="BL83" s="174">
        <f t="shared" si="12"/>
        <v>2604.75</v>
      </c>
      <c r="BM83" s="98">
        <f t="shared" si="13"/>
        <v>2415</v>
      </c>
      <c r="BN83" s="98">
        <f t="shared" si="14"/>
        <v>805</v>
      </c>
      <c r="BO83" s="174">
        <v>994.75</v>
      </c>
      <c r="BP83" s="174">
        <v>805</v>
      </c>
      <c r="BQ83" s="174">
        <v>805</v>
      </c>
      <c r="BR83" s="174">
        <v>805</v>
      </c>
      <c r="BS83" s="174">
        <v>805</v>
      </c>
      <c r="BT83" s="174">
        <v>805</v>
      </c>
      <c r="BU83" s="174">
        <v>805</v>
      </c>
      <c r="BV83" s="145">
        <v>0</v>
      </c>
      <c r="BW83" s="145">
        <v>0</v>
      </c>
    </row>
    <row r="84" spans="1:75" ht="12.75">
      <c r="A84" s="97">
        <v>83</v>
      </c>
      <c r="B84" s="97">
        <v>138</v>
      </c>
      <c r="C84" s="97" t="s">
        <v>1805</v>
      </c>
      <c r="D84" s="97" t="s">
        <v>1051</v>
      </c>
      <c r="E84" s="97"/>
      <c r="F84" s="97"/>
      <c r="G84" s="185" t="s">
        <v>2195</v>
      </c>
      <c r="H84" s="185" t="s">
        <v>883</v>
      </c>
      <c r="I84" s="97"/>
      <c r="J84" s="185" t="s">
        <v>2195</v>
      </c>
      <c r="K84" s="185" t="s">
        <v>883</v>
      </c>
      <c r="L84" s="97"/>
      <c r="M84" s="97" t="s">
        <v>1302</v>
      </c>
      <c r="N84" s="104" t="s">
        <v>2684</v>
      </c>
      <c r="O84" s="158">
        <v>39328</v>
      </c>
      <c r="P84" s="158">
        <f t="shared" si="15"/>
        <v>39693</v>
      </c>
      <c r="Q84" s="97" t="s">
        <v>2423</v>
      </c>
      <c r="R84" s="97">
        <v>18</v>
      </c>
      <c r="S84" s="110" t="s">
        <v>2659</v>
      </c>
      <c r="T84" s="97">
        <v>0</v>
      </c>
      <c r="U84" s="97" t="s">
        <v>2818</v>
      </c>
      <c r="V84" s="97" t="s">
        <v>346</v>
      </c>
      <c r="W84" s="97">
        <v>1</v>
      </c>
      <c r="X84" s="97"/>
      <c r="Y84" s="97"/>
      <c r="Z84" s="97"/>
      <c r="AA84" s="97"/>
      <c r="AB84" s="97" t="s">
        <v>2800</v>
      </c>
      <c r="AC84" s="110" t="s">
        <v>1304</v>
      </c>
      <c r="AD84" s="97"/>
      <c r="AE84" s="108">
        <v>20628566</v>
      </c>
      <c r="AF84" s="108" t="s">
        <v>1133</v>
      </c>
      <c r="AG84" s="97" t="s">
        <v>1306</v>
      </c>
      <c r="AH84" s="97" t="s">
        <v>1307</v>
      </c>
      <c r="AI84" s="97" t="s">
        <v>2824</v>
      </c>
      <c r="AJ84" s="97" t="s">
        <v>1407</v>
      </c>
      <c r="AK84" s="185" t="s">
        <v>2195</v>
      </c>
      <c r="AL84" s="185" t="s">
        <v>883</v>
      </c>
      <c r="AM84" s="97" t="s">
        <v>2840</v>
      </c>
      <c r="AN84" s="110" t="s">
        <v>1308</v>
      </c>
      <c r="AO84" s="108" t="s">
        <v>1305</v>
      </c>
      <c r="AP84" s="97"/>
      <c r="AQ84" s="97"/>
      <c r="AR84" s="97"/>
      <c r="AS84" s="97"/>
      <c r="AT84" s="97"/>
      <c r="AU84" s="143" t="s">
        <v>2318</v>
      </c>
      <c r="AV84" s="110" t="s">
        <v>110</v>
      </c>
      <c r="AW84" s="110" t="s">
        <v>2677</v>
      </c>
      <c r="AX84" s="108">
        <v>2780527151781</v>
      </c>
      <c r="AY84" s="110" t="s">
        <v>801</v>
      </c>
      <c r="AZ84" s="110">
        <v>1443</v>
      </c>
      <c r="BA84" s="110" t="s">
        <v>2685</v>
      </c>
      <c r="BB84" s="110">
        <v>51876</v>
      </c>
      <c r="BC84" s="110" t="s">
        <v>2368</v>
      </c>
      <c r="BD84" s="110" t="s">
        <v>2686</v>
      </c>
      <c r="BE84" s="110">
        <v>6</v>
      </c>
      <c r="BF84" s="1">
        <v>10566</v>
      </c>
      <c r="BG84" s="100">
        <f t="shared" si="11"/>
        <v>14776.54476190476</v>
      </c>
      <c r="BH84" s="174">
        <v>4289.98</v>
      </c>
      <c r="BI84" s="98">
        <f t="shared" si="10"/>
        <v>1429.993333333333</v>
      </c>
      <c r="BJ84" s="98">
        <v>1429.993333333333</v>
      </c>
      <c r="BK84" s="98">
        <v>1429.993333333333</v>
      </c>
      <c r="BL84" s="174">
        <f t="shared" si="12"/>
        <v>4448.850476190476</v>
      </c>
      <c r="BM84" s="98">
        <f t="shared" si="13"/>
        <v>4528.285714285714</v>
      </c>
      <c r="BN84" s="98">
        <f t="shared" si="14"/>
        <v>1509.4285714285713</v>
      </c>
      <c r="BO84" s="174">
        <v>1429.993333333333</v>
      </c>
      <c r="BP84" s="174">
        <v>1509.4285714285713</v>
      </c>
      <c r="BQ84" s="174">
        <v>1509.4285714285713</v>
      </c>
      <c r="BR84" s="174">
        <v>1509.4285714285713</v>
      </c>
      <c r="BS84" s="174">
        <v>1509.4285714285713</v>
      </c>
      <c r="BT84" s="174">
        <v>1509.4285714285713</v>
      </c>
      <c r="BU84" s="174">
        <v>1509.4285714285713</v>
      </c>
      <c r="BV84" s="145">
        <v>0</v>
      </c>
      <c r="BW84" s="145">
        <v>0</v>
      </c>
    </row>
    <row r="85" spans="1:75" ht="12.75">
      <c r="A85" s="97">
        <v>84</v>
      </c>
      <c r="B85" s="97">
        <v>3</v>
      </c>
      <c r="C85" s="97" t="s">
        <v>1805</v>
      </c>
      <c r="D85" s="97" t="s">
        <v>1051</v>
      </c>
      <c r="E85" s="97"/>
      <c r="F85" s="97"/>
      <c r="G85" s="185" t="s">
        <v>2196</v>
      </c>
      <c r="H85" s="185" t="s">
        <v>1</v>
      </c>
      <c r="I85" s="97"/>
      <c r="J85" s="185" t="s">
        <v>2196</v>
      </c>
      <c r="K85" s="185" t="s">
        <v>1</v>
      </c>
      <c r="L85" s="97"/>
      <c r="M85" s="97" t="s">
        <v>1477</v>
      </c>
      <c r="N85" s="97" t="s">
        <v>853</v>
      </c>
      <c r="O85" s="156">
        <v>39111</v>
      </c>
      <c r="P85" s="158">
        <f t="shared" si="15"/>
        <v>39476</v>
      </c>
      <c r="Q85" s="97" t="s">
        <v>2424</v>
      </c>
      <c r="R85" s="97">
        <v>20</v>
      </c>
      <c r="S85" s="110" t="s">
        <v>1656</v>
      </c>
      <c r="T85" s="97">
        <v>1</v>
      </c>
      <c r="U85" s="97" t="s">
        <v>195</v>
      </c>
      <c r="V85" s="97" t="s">
        <v>901</v>
      </c>
      <c r="W85" s="97">
        <v>7</v>
      </c>
      <c r="X85" s="97"/>
      <c r="Y85" s="97"/>
      <c r="Z85" s="97"/>
      <c r="AA85" s="97"/>
      <c r="AB85" s="97" t="s">
        <v>2800</v>
      </c>
      <c r="AC85" s="110">
        <v>668221</v>
      </c>
      <c r="AD85" s="97"/>
      <c r="AE85" s="108">
        <v>19655346</v>
      </c>
      <c r="AF85" s="108" t="s">
        <v>809</v>
      </c>
      <c r="AG85" s="97" t="s">
        <v>903</v>
      </c>
      <c r="AH85" s="97" t="s">
        <v>904</v>
      </c>
      <c r="AI85" s="97" t="s">
        <v>199</v>
      </c>
      <c r="AJ85" s="97" t="s">
        <v>1407</v>
      </c>
      <c r="AK85" s="185" t="s">
        <v>2196</v>
      </c>
      <c r="AL85" s="185" t="s">
        <v>1</v>
      </c>
      <c r="AM85" s="97" t="s">
        <v>2840</v>
      </c>
      <c r="AN85" s="110">
        <v>205145</v>
      </c>
      <c r="AO85" s="108" t="s">
        <v>902</v>
      </c>
      <c r="AP85" s="97"/>
      <c r="AQ85" s="97"/>
      <c r="AR85" s="97"/>
      <c r="AS85" s="97"/>
      <c r="AT85" s="97"/>
      <c r="AU85" s="143" t="s">
        <v>2584</v>
      </c>
      <c r="AV85" s="110" t="s">
        <v>103</v>
      </c>
      <c r="AW85" s="110" t="s">
        <v>2372</v>
      </c>
      <c r="AX85" s="108">
        <v>0</v>
      </c>
      <c r="AY85" s="110">
        <v>0</v>
      </c>
      <c r="AZ85" s="110">
        <v>0</v>
      </c>
      <c r="BA85" s="110">
        <v>0</v>
      </c>
      <c r="BB85" s="110">
        <v>0</v>
      </c>
      <c r="BC85" s="110">
        <v>0</v>
      </c>
      <c r="BD85" s="110">
        <v>0</v>
      </c>
      <c r="BE85" s="110">
        <v>6</v>
      </c>
      <c r="BF85" s="1">
        <v>6574</v>
      </c>
      <c r="BG85" s="100">
        <f t="shared" si="11"/>
        <v>10277.030476190475</v>
      </c>
      <c r="BH85" s="174">
        <v>3481.63</v>
      </c>
      <c r="BI85" s="98">
        <f t="shared" si="10"/>
        <v>1160.5433333333333</v>
      </c>
      <c r="BJ85" s="98">
        <v>1160.5433333333333</v>
      </c>
      <c r="BK85" s="98">
        <v>1160.5433333333333</v>
      </c>
      <c r="BL85" s="174">
        <f t="shared" si="12"/>
        <v>3038.8290476190477</v>
      </c>
      <c r="BM85" s="98">
        <f t="shared" si="13"/>
        <v>2817.4285714285716</v>
      </c>
      <c r="BN85" s="98">
        <f t="shared" si="14"/>
        <v>939.1428571428571</v>
      </c>
      <c r="BO85" s="174">
        <v>1160.5433333333333</v>
      </c>
      <c r="BP85" s="174">
        <v>939.1428571428571</v>
      </c>
      <c r="BQ85" s="174">
        <v>939.1428571428571</v>
      </c>
      <c r="BR85" s="174">
        <v>939.1428571428571</v>
      </c>
      <c r="BS85" s="174">
        <v>939.1428571428571</v>
      </c>
      <c r="BT85" s="174">
        <v>939.1428571428571</v>
      </c>
      <c r="BU85" s="174">
        <v>939.1428571428571</v>
      </c>
      <c r="BV85" s="145">
        <v>0</v>
      </c>
      <c r="BW85" s="145">
        <v>0</v>
      </c>
    </row>
    <row r="86" spans="1:75" ht="12.75">
      <c r="A86" s="97">
        <v>85</v>
      </c>
      <c r="B86" s="97">
        <v>92</v>
      </c>
      <c r="C86" s="97" t="s">
        <v>1805</v>
      </c>
      <c r="D86" s="97" t="s">
        <v>1259</v>
      </c>
      <c r="E86" s="97" t="s">
        <v>1259</v>
      </c>
      <c r="F86" s="97"/>
      <c r="G86" s="185" t="s">
        <v>2197</v>
      </c>
      <c r="H86" s="185" t="s">
        <v>893</v>
      </c>
      <c r="I86" s="104"/>
      <c r="J86" s="185" t="s">
        <v>2197</v>
      </c>
      <c r="K86" s="185" t="s">
        <v>893</v>
      </c>
      <c r="L86" s="97"/>
      <c r="M86" s="103" t="s">
        <v>906</v>
      </c>
      <c r="N86" s="104" t="s">
        <v>2577</v>
      </c>
      <c r="O86" s="158">
        <v>39213</v>
      </c>
      <c r="P86" s="158">
        <f t="shared" si="15"/>
        <v>39578</v>
      </c>
      <c r="Q86" s="97" t="s">
        <v>2425</v>
      </c>
      <c r="R86" s="104">
        <v>40</v>
      </c>
      <c r="S86" s="140" t="s">
        <v>1654</v>
      </c>
      <c r="T86" s="97">
        <v>1</v>
      </c>
      <c r="U86" s="97" t="s">
        <v>2798</v>
      </c>
      <c r="V86" s="97" t="s">
        <v>907</v>
      </c>
      <c r="W86" s="97">
        <v>1</v>
      </c>
      <c r="X86" s="97"/>
      <c r="Y86" s="97"/>
      <c r="Z86" s="97"/>
      <c r="AA86" s="97"/>
      <c r="AB86" s="97" t="s">
        <v>2800</v>
      </c>
      <c r="AC86" s="110" t="s">
        <v>908</v>
      </c>
      <c r="AD86" s="97" t="s">
        <v>909</v>
      </c>
      <c r="AE86" s="108" t="s">
        <v>910</v>
      </c>
      <c r="AF86" s="108" t="s">
        <v>1478</v>
      </c>
      <c r="AG86" s="97" t="s">
        <v>909</v>
      </c>
      <c r="AH86" s="97" t="s">
        <v>747</v>
      </c>
      <c r="AI86" s="97"/>
      <c r="AJ86" s="97" t="s">
        <v>1407</v>
      </c>
      <c r="AK86" s="185" t="s">
        <v>2197</v>
      </c>
      <c r="AL86" s="185" t="s">
        <v>893</v>
      </c>
      <c r="AM86" s="97" t="s">
        <v>2826</v>
      </c>
      <c r="AN86" s="110">
        <v>706490</v>
      </c>
      <c r="AO86" s="108">
        <v>2490410150385</v>
      </c>
      <c r="AP86" s="97"/>
      <c r="AQ86" s="97"/>
      <c r="AR86" s="97"/>
      <c r="AS86" s="97"/>
      <c r="AT86" s="97"/>
      <c r="AU86" s="143" t="s">
        <v>417</v>
      </c>
      <c r="AV86" s="110" t="s">
        <v>111</v>
      </c>
      <c r="AW86" s="110" t="s">
        <v>1229</v>
      </c>
      <c r="AX86" s="123">
        <v>2500912150385</v>
      </c>
      <c r="AY86" s="140" t="s">
        <v>801</v>
      </c>
      <c r="AZ86" s="140">
        <v>927</v>
      </c>
      <c r="BA86" s="140" t="s">
        <v>235</v>
      </c>
      <c r="BB86" s="110">
        <v>146605</v>
      </c>
      <c r="BC86" s="110" t="s">
        <v>1264</v>
      </c>
      <c r="BD86" s="140" t="s">
        <v>31</v>
      </c>
      <c r="BE86" s="110" t="s">
        <v>2463</v>
      </c>
      <c r="BF86" s="1">
        <v>8453</v>
      </c>
      <c r="BG86" s="100">
        <f t="shared" si="11"/>
        <v>11821.148571428572</v>
      </c>
      <c r="BH86" s="174">
        <v>3431.79</v>
      </c>
      <c r="BI86" s="98">
        <f t="shared" si="10"/>
        <v>1143.93</v>
      </c>
      <c r="BJ86" s="98">
        <v>1143.93</v>
      </c>
      <c r="BK86" s="98">
        <v>1143.93</v>
      </c>
      <c r="BL86" s="174">
        <f t="shared" si="12"/>
        <v>3559.072857142857</v>
      </c>
      <c r="BM86" s="98">
        <f t="shared" si="13"/>
        <v>3622.7142857142862</v>
      </c>
      <c r="BN86" s="98">
        <f t="shared" si="14"/>
        <v>1207.5714285714287</v>
      </c>
      <c r="BO86" s="174">
        <v>1143.93</v>
      </c>
      <c r="BP86" s="174">
        <v>1207.5714285714287</v>
      </c>
      <c r="BQ86" s="174">
        <v>1207.5714285714287</v>
      </c>
      <c r="BR86" s="174">
        <v>1207.5714285714287</v>
      </c>
      <c r="BS86" s="174">
        <v>1207.5714285714287</v>
      </c>
      <c r="BT86" s="174">
        <v>1207.5714285714287</v>
      </c>
      <c r="BU86" s="174">
        <v>1207.5714285714287</v>
      </c>
      <c r="BV86" s="145">
        <v>0</v>
      </c>
      <c r="BW86" s="145">
        <v>0</v>
      </c>
    </row>
    <row r="87" spans="1:75" ht="12.75">
      <c r="A87" s="97">
        <v>86</v>
      </c>
      <c r="B87" s="97">
        <v>28</v>
      </c>
      <c r="C87" s="97" t="s">
        <v>1805</v>
      </c>
      <c r="D87" s="97" t="s">
        <v>1051</v>
      </c>
      <c r="E87" s="97"/>
      <c r="F87" s="97"/>
      <c r="G87" s="185" t="s">
        <v>2198</v>
      </c>
      <c r="H87" s="185" t="s">
        <v>1301</v>
      </c>
      <c r="I87" s="97"/>
      <c r="J87" s="185" t="s">
        <v>2198</v>
      </c>
      <c r="K87" s="185" t="s">
        <v>1301</v>
      </c>
      <c r="L87" s="97"/>
      <c r="M87" s="97" t="s">
        <v>233</v>
      </c>
      <c r="N87" s="104" t="s">
        <v>2578</v>
      </c>
      <c r="O87" s="162">
        <v>39226</v>
      </c>
      <c r="P87" s="158">
        <f t="shared" si="15"/>
        <v>39591</v>
      </c>
      <c r="Q87" s="97" t="s">
        <v>2615</v>
      </c>
      <c r="R87" s="97">
        <v>18</v>
      </c>
      <c r="S87" s="110" t="s">
        <v>1659</v>
      </c>
      <c r="T87" s="97">
        <v>1</v>
      </c>
      <c r="U87" s="97" t="s">
        <v>761</v>
      </c>
      <c r="V87" s="97" t="s">
        <v>866</v>
      </c>
      <c r="W87" s="97"/>
      <c r="X87" s="97"/>
      <c r="Y87" s="97"/>
      <c r="Z87" s="97"/>
      <c r="AA87" s="97"/>
      <c r="AB87" s="97" t="s">
        <v>2800</v>
      </c>
      <c r="AC87" s="110">
        <v>762682</v>
      </c>
      <c r="AD87" s="97"/>
      <c r="AE87" s="108">
        <v>19871030</v>
      </c>
      <c r="AF87" s="108" t="s">
        <v>809</v>
      </c>
      <c r="AG87" s="97" t="s">
        <v>938</v>
      </c>
      <c r="AH87" s="97" t="s">
        <v>765</v>
      </c>
      <c r="AI87" s="97" t="s">
        <v>766</v>
      </c>
      <c r="AJ87" s="97" t="s">
        <v>1407</v>
      </c>
      <c r="AK87" s="185" t="s">
        <v>2198</v>
      </c>
      <c r="AL87" s="185" t="s">
        <v>1301</v>
      </c>
      <c r="AM87" s="97" t="s">
        <v>935</v>
      </c>
      <c r="AN87" s="110">
        <v>206478</v>
      </c>
      <c r="AO87" s="108" t="s">
        <v>937</v>
      </c>
      <c r="AP87" s="97"/>
      <c r="AQ87" s="97"/>
      <c r="AR87" s="97"/>
      <c r="AS87" s="97"/>
      <c r="AT87" s="97"/>
      <c r="AU87" s="143" t="s">
        <v>1855</v>
      </c>
      <c r="AV87" s="110" t="s">
        <v>112</v>
      </c>
      <c r="AW87" s="110" t="s">
        <v>2248</v>
      </c>
      <c r="AX87" s="108">
        <v>0</v>
      </c>
      <c r="AY87" s="110">
        <v>0</v>
      </c>
      <c r="AZ87" s="110">
        <v>0</v>
      </c>
      <c r="BA87" s="110">
        <v>0</v>
      </c>
      <c r="BB87" s="110">
        <v>0</v>
      </c>
      <c r="BC87" s="110">
        <v>0</v>
      </c>
      <c r="BD87" s="110">
        <v>0</v>
      </c>
      <c r="BE87" s="110" t="s">
        <v>2463</v>
      </c>
      <c r="BF87" s="1">
        <v>8218</v>
      </c>
      <c r="BG87" s="100">
        <f t="shared" si="11"/>
        <v>12846.706666666665</v>
      </c>
      <c r="BH87" s="174">
        <v>4352.03</v>
      </c>
      <c r="BI87" s="98">
        <f t="shared" si="10"/>
        <v>1450.6766666666665</v>
      </c>
      <c r="BJ87" s="98">
        <v>1450.6766666666665</v>
      </c>
      <c r="BK87" s="98">
        <v>1450.6766666666665</v>
      </c>
      <c r="BL87" s="174">
        <f t="shared" si="12"/>
        <v>3798.6766666666663</v>
      </c>
      <c r="BM87" s="98">
        <f t="shared" si="13"/>
        <v>3522</v>
      </c>
      <c r="BN87" s="98">
        <f t="shared" si="14"/>
        <v>1174</v>
      </c>
      <c r="BO87" s="174">
        <v>1450.6766666666665</v>
      </c>
      <c r="BP87" s="174">
        <v>1174</v>
      </c>
      <c r="BQ87" s="174">
        <v>1174</v>
      </c>
      <c r="BR87" s="174">
        <v>1174</v>
      </c>
      <c r="BS87" s="174">
        <v>1174</v>
      </c>
      <c r="BT87" s="174">
        <v>1174</v>
      </c>
      <c r="BU87" s="174">
        <v>1174</v>
      </c>
      <c r="BV87" s="145">
        <v>0</v>
      </c>
      <c r="BW87" s="145">
        <v>0</v>
      </c>
    </row>
    <row r="88" spans="1:75" ht="12.75">
      <c r="A88" s="97">
        <v>87</v>
      </c>
      <c r="B88" s="97">
        <v>96</v>
      </c>
      <c r="C88" s="97" t="s">
        <v>1805</v>
      </c>
      <c r="D88" s="97" t="s">
        <v>1051</v>
      </c>
      <c r="E88" s="97"/>
      <c r="F88" s="97"/>
      <c r="G88" s="185" t="s">
        <v>2200</v>
      </c>
      <c r="H88" s="185" t="s">
        <v>270</v>
      </c>
      <c r="I88" s="97"/>
      <c r="J88" s="185" t="s">
        <v>2200</v>
      </c>
      <c r="K88" s="185" t="s">
        <v>270</v>
      </c>
      <c r="L88" s="97"/>
      <c r="M88" s="97" t="s">
        <v>940</v>
      </c>
      <c r="N88" s="104" t="s">
        <v>2579</v>
      </c>
      <c r="O88" s="158">
        <v>39195</v>
      </c>
      <c r="P88" s="158">
        <f t="shared" si="15"/>
        <v>39560</v>
      </c>
      <c r="Q88" s="97" t="s">
        <v>2426</v>
      </c>
      <c r="R88" s="97">
        <v>2</v>
      </c>
      <c r="S88" s="110" t="s">
        <v>2368</v>
      </c>
      <c r="T88" s="97">
        <v>0</v>
      </c>
      <c r="U88" s="97" t="s">
        <v>941</v>
      </c>
      <c r="V88" s="97"/>
      <c r="W88" s="97"/>
      <c r="X88" s="97"/>
      <c r="Y88" s="97"/>
      <c r="Z88" s="97"/>
      <c r="AA88" s="97"/>
      <c r="AB88" s="97" t="s">
        <v>2800</v>
      </c>
      <c r="AC88" s="110" t="s">
        <v>942</v>
      </c>
      <c r="AD88" s="97"/>
      <c r="AE88" s="108">
        <v>19447680</v>
      </c>
      <c r="AF88" s="108" t="s">
        <v>809</v>
      </c>
      <c r="AG88" s="97" t="s">
        <v>944</v>
      </c>
      <c r="AH88" s="97" t="s">
        <v>2899</v>
      </c>
      <c r="AI88" s="97" t="s">
        <v>2824</v>
      </c>
      <c r="AJ88" s="97" t="s">
        <v>1407</v>
      </c>
      <c r="AK88" s="185" t="s">
        <v>2200</v>
      </c>
      <c r="AL88" s="185" t="s">
        <v>270</v>
      </c>
      <c r="AM88" s="97" t="s">
        <v>935</v>
      </c>
      <c r="AN88" s="110">
        <v>662328</v>
      </c>
      <c r="AO88" s="108" t="s">
        <v>943</v>
      </c>
      <c r="AP88" s="97"/>
      <c r="AQ88" s="97"/>
      <c r="AR88" s="97"/>
      <c r="AS88" s="97"/>
      <c r="AT88" s="97"/>
      <c r="AU88" s="143" t="s">
        <v>1856</v>
      </c>
      <c r="AV88" s="110" t="s">
        <v>113</v>
      </c>
      <c r="AW88" s="110" t="s">
        <v>1623</v>
      </c>
      <c r="AX88" s="108">
        <v>0</v>
      </c>
      <c r="AY88" s="110">
        <v>0</v>
      </c>
      <c r="AZ88" s="110">
        <v>0</v>
      </c>
      <c r="BA88" s="110">
        <v>0</v>
      </c>
      <c r="BB88" s="110">
        <v>0</v>
      </c>
      <c r="BC88" s="110">
        <v>0</v>
      </c>
      <c r="BD88" s="110">
        <v>0</v>
      </c>
      <c r="BE88" s="110" t="s">
        <v>2463</v>
      </c>
      <c r="BF88" s="23">
        <v>7044</v>
      </c>
      <c r="BG88" s="100">
        <f t="shared" si="11"/>
        <v>11011.460952380952</v>
      </c>
      <c r="BH88" s="174">
        <v>3730.31</v>
      </c>
      <c r="BI88" s="98">
        <f t="shared" si="10"/>
        <v>1243.4366666666667</v>
      </c>
      <c r="BJ88" s="98">
        <v>1243.4366666666667</v>
      </c>
      <c r="BK88" s="98">
        <v>1243.4366666666667</v>
      </c>
      <c r="BL88" s="174">
        <f t="shared" si="12"/>
        <v>3256.0080952380954</v>
      </c>
      <c r="BM88" s="98">
        <f t="shared" si="13"/>
        <v>3018.857142857143</v>
      </c>
      <c r="BN88" s="98">
        <f t="shared" si="14"/>
        <v>1006.2857142857143</v>
      </c>
      <c r="BO88" s="174">
        <v>1243.4366666666667</v>
      </c>
      <c r="BP88" s="174">
        <v>1006.2857142857143</v>
      </c>
      <c r="BQ88" s="174">
        <v>1006.2857142857143</v>
      </c>
      <c r="BR88" s="174">
        <v>1006.2857142857143</v>
      </c>
      <c r="BS88" s="174">
        <v>1006.2857142857143</v>
      </c>
      <c r="BT88" s="174">
        <v>1006.2857142857143</v>
      </c>
      <c r="BU88" s="174">
        <v>1006.2857142857143</v>
      </c>
      <c r="BV88" s="145">
        <v>0</v>
      </c>
      <c r="BW88" s="145">
        <v>0</v>
      </c>
    </row>
    <row r="89" spans="1:75" ht="12.75">
      <c r="A89" s="97">
        <v>88</v>
      </c>
      <c r="B89" s="97">
        <v>50</v>
      </c>
      <c r="C89" s="97" t="s">
        <v>1805</v>
      </c>
      <c r="D89" s="97" t="s">
        <v>1051</v>
      </c>
      <c r="E89" s="97"/>
      <c r="F89" s="97"/>
      <c r="G89" s="185" t="s">
        <v>2200</v>
      </c>
      <c r="H89" s="185" t="s">
        <v>270</v>
      </c>
      <c r="I89" s="97"/>
      <c r="J89" s="185" t="s">
        <v>2200</v>
      </c>
      <c r="K89" s="185" t="s">
        <v>270</v>
      </c>
      <c r="L89" s="97"/>
      <c r="M89" s="97" t="s">
        <v>2734</v>
      </c>
      <c r="N89" s="104" t="s">
        <v>919</v>
      </c>
      <c r="O89" s="158">
        <v>39366</v>
      </c>
      <c r="P89" s="158">
        <f aca="true" t="shared" si="16" ref="P89:P95">IF(O89&lt;&gt;"",O89+365,"")</f>
        <v>39731</v>
      </c>
      <c r="Q89" s="97" t="s">
        <v>2427</v>
      </c>
      <c r="R89" s="97">
        <v>42</v>
      </c>
      <c r="S89" s="110" t="s">
        <v>920</v>
      </c>
      <c r="T89" s="97">
        <v>1</v>
      </c>
      <c r="U89" s="97" t="s">
        <v>2903</v>
      </c>
      <c r="V89" s="97" t="s">
        <v>196</v>
      </c>
      <c r="W89" s="97">
        <v>108</v>
      </c>
      <c r="X89" s="97"/>
      <c r="Y89" s="97" t="s">
        <v>619</v>
      </c>
      <c r="Z89" s="97"/>
      <c r="AA89" s="97"/>
      <c r="AB89" s="97" t="s">
        <v>2800</v>
      </c>
      <c r="AC89" s="110" t="s">
        <v>1396</v>
      </c>
      <c r="AD89" s="97"/>
      <c r="AE89" s="108">
        <v>19871170</v>
      </c>
      <c r="AF89" s="108" t="s">
        <v>809</v>
      </c>
      <c r="AG89" s="97" t="s">
        <v>949</v>
      </c>
      <c r="AH89" s="97" t="s">
        <v>950</v>
      </c>
      <c r="AI89" s="97" t="s">
        <v>2936</v>
      </c>
      <c r="AJ89" s="97" t="s">
        <v>1407</v>
      </c>
      <c r="AK89" s="185" t="s">
        <v>2200</v>
      </c>
      <c r="AL89" s="185" t="s">
        <v>270</v>
      </c>
      <c r="AM89" s="97" t="s">
        <v>2840</v>
      </c>
      <c r="AN89" s="110">
        <v>755263</v>
      </c>
      <c r="AO89" s="108" t="s">
        <v>948</v>
      </c>
      <c r="AP89" s="97"/>
      <c r="AQ89" s="97"/>
      <c r="AR89" s="97"/>
      <c r="AS89" s="97"/>
      <c r="AT89" s="97"/>
      <c r="AU89" s="143" t="s">
        <v>1857</v>
      </c>
      <c r="AV89" s="110">
        <v>14792</v>
      </c>
      <c r="AW89" s="110" t="s">
        <v>2343</v>
      </c>
      <c r="AX89" s="108">
        <v>2760914151819</v>
      </c>
      <c r="AY89" s="110" t="s">
        <v>801</v>
      </c>
      <c r="AZ89" s="110">
        <v>1976</v>
      </c>
      <c r="BA89" s="110" t="s">
        <v>2321</v>
      </c>
      <c r="BB89" s="110">
        <v>14791</v>
      </c>
      <c r="BC89" s="110" t="s">
        <v>2343</v>
      </c>
      <c r="BD89" s="110" t="s">
        <v>234</v>
      </c>
      <c r="BE89" s="110" t="s">
        <v>2463</v>
      </c>
      <c r="BF89" s="1">
        <v>9861</v>
      </c>
      <c r="BG89" s="100">
        <f t="shared" si="11"/>
        <v>15415.539047619046</v>
      </c>
      <c r="BH89" s="174">
        <v>5222.44</v>
      </c>
      <c r="BI89" s="98">
        <f t="shared" si="10"/>
        <v>1740.8133333333333</v>
      </c>
      <c r="BJ89" s="98">
        <v>1740.8133333333333</v>
      </c>
      <c r="BK89" s="98">
        <v>1740.8133333333333</v>
      </c>
      <c r="BL89" s="174">
        <f t="shared" si="12"/>
        <v>4558.241904761904</v>
      </c>
      <c r="BM89" s="98">
        <f t="shared" si="13"/>
        <v>4226.142857142857</v>
      </c>
      <c r="BN89" s="98">
        <f t="shared" si="14"/>
        <v>1408.7142857142858</v>
      </c>
      <c r="BO89" s="174">
        <v>1740.8133333333333</v>
      </c>
      <c r="BP89" s="174">
        <v>1408.7142857142858</v>
      </c>
      <c r="BQ89" s="174">
        <v>1408.7142857142858</v>
      </c>
      <c r="BR89" s="174">
        <v>1408.7142857142858</v>
      </c>
      <c r="BS89" s="174">
        <v>1408.7142857142858</v>
      </c>
      <c r="BT89" s="174">
        <v>1408.7142857142858</v>
      </c>
      <c r="BU89" s="174">
        <v>1408.7142857142858</v>
      </c>
      <c r="BV89" s="145">
        <v>0</v>
      </c>
      <c r="BW89" s="145">
        <v>0</v>
      </c>
    </row>
    <row r="90" spans="1:75" ht="25.5">
      <c r="A90" s="97">
        <v>89</v>
      </c>
      <c r="B90" s="97">
        <v>149</v>
      </c>
      <c r="C90" s="97" t="s">
        <v>1805</v>
      </c>
      <c r="D90" s="97" t="s">
        <v>2491</v>
      </c>
      <c r="E90" s="97"/>
      <c r="F90" s="97" t="s">
        <v>2491</v>
      </c>
      <c r="G90" s="185" t="s">
        <v>2202</v>
      </c>
      <c r="H90" s="185" t="s">
        <v>217</v>
      </c>
      <c r="I90" s="102" t="s">
        <v>311</v>
      </c>
      <c r="J90" s="185" t="s">
        <v>2202</v>
      </c>
      <c r="K90" s="185" t="s">
        <v>217</v>
      </c>
      <c r="L90" s="122" t="s">
        <v>2046</v>
      </c>
      <c r="M90" s="103" t="s">
        <v>237</v>
      </c>
      <c r="N90" s="104" t="s">
        <v>2580</v>
      </c>
      <c r="O90" s="158">
        <v>39183</v>
      </c>
      <c r="P90" s="158">
        <f t="shared" si="16"/>
        <v>39548</v>
      </c>
      <c r="Q90" s="97" t="s">
        <v>2428</v>
      </c>
      <c r="R90" s="104">
        <v>32</v>
      </c>
      <c r="S90" s="140" t="s">
        <v>1489</v>
      </c>
      <c r="T90" s="97">
        <v>1</v>
      </c>
      <c r="U90" s="97" t="s">
        <v>2818</v>
      </c>
      <c r="V90" s="97" t="s">
        <v>2744</v>
      </c>
      <c r="W90" s="97"/>
      <c r="X90" s="97" t="s">
        <v>2745</v>
      </c>
      <c r="Y90" s="97" t="s">
        <v>2746</v>
      </c>
      <c r="Z90" s="97"/>
      <c r="AA90" s="97"/>
      <c r="AB90" s="97" t="s">
        <v>2800</v>
      </c>
      <c r="AC90" s="110" t="s">
        <v>2748</v>
      </c>
      <c r="AD90" s="97"/>
      <c r="AE90" s="108" t="s">
        <v>2589</v>
      </c>
      <c r="AF90" s="108" t="s">
        <v>238</v>
      </c>
      <c r="AG90" s="97" t="s">
        <v>1350</v>
      </c>
      <c r="AH90" s="97" t="s">
        <v>1351</v>
      </c>
      <c r="AI90" s="97" t="s">
        <v>2824</v>
      </c>
      <c r="AJ90" s="97" t="s">
        <v>1407</v>
      </c>
      <c r="AK90" s="185" t="s">
        <v>2202</v>
      </c>
      <c r="AL90" s="185" t="s">
        <v>217</v>
      </c>
      <c r="AM90" s="97" t="s">
        <v>935</v>
      </c>
      <c r="AN90" s="110" t="s">
        <v>2752</v>
      </c>
      <c r="AO90" s="108" t="s">
        <v>2749</v>
      </c>
      <c r="AP90" s="97"/>
      <c r="AQ90" s="97"/>
      <c r="AR90" s="97"/>
      <c r="AS90" s="97"/>
      <c r="AT90" s="97"/>
      <c r="AU90" s="143" t="s">
        <v>1114</v>
      </c>
      <c r="AV90" s="110" t="s">
        <v>114</v>
      </c>
      <c r="AW90" s="110" t="s">
        <v>140</v>
      </c>
      <c r="AX90" s="134">
        <v>2800313152485</v>
      </c>
      <c r="AY90" s="133" t="s">
        <v>801</v>
      </c>
      <c r="AZ90" s="133">
        <v>3271</v>
      </c>
      <c r="BA90" s="133" t="s">
        <v>1272</v>
      </c>
      <c r="BB90" s="133">
        <v>35351</v>
      </c>
      <c r="BC90" s="133" t="s">
        <v>2676</v>
      </c>
      <c r="BD90" s="133" t="s">
        <v>219</v>
      </c>
      <c r="BE90" s="110" t="s">
        <v>2463</v>
      </c>
      <c r="BF90" s="1">
        <v>6574</v>
      </c>
      <c r="BG90" s="100">
        <f t="shared" si="11"/>
        <v>10277.030476190475</v>
      </c>
      <c r="BH90" s="174">
        <v>3481.63</v>
      </c>
      <c r="BI90" s="98">
        <f t="shared" si="10"/>
        <v>1160.5433333333333</v>
      </c>
      <c r="BJ90" s="98">
        <v>1160.5433333333333</v>
      </c>
      <c r="BK90" s="98">
        <v>1160.5433333333333</v>
      </c>
      <c r="BL90" s="174">
        <f t="shared" si="12"/>
        <v>3038.8290476190477</v>
      </c>
      <c r="BM90" s="98">
        <f t="shared" si="13"/>
        <v>2817.4285714285716</v>
      </c>
      <c r="BN90" s="98">
        <f t="shared" si="14"/>
        <v>939.1428571428571</v>
      </c>
      <c r="BO90" s="174">
        <v>1160.5433333333333</v>
      </c>
      <c r="BP90" s="174">
        <v>939.1428571428571</v>
      </c>
      <c r="BQ90" s="174">
        <v>939.1428571428571</v>
      </c>
      <c r="BR90" s="174">
        <v>939.1428571428571</v>
      </c>
      <c r="BS90" s="174">
        <v>939.1428571428571</v>
      </c>
      <c r="BT90" s="174">
        <v>939.1428571428571</v>
      </c>
      <c r="BU90" s="174">
        <v>939.1428571428571</v>
      </c>
      <c r="BV90" s="145">
        <v>0</v>
      </c>
      <c r="BW90" s="145">
        <v>0</v>
      </c>
    </row>
    <row r="91" spans="1:75" ht="12.75">
      <c r="A91" s="97">
        <v>90</v>
      </c>
      <c r="B91" s="97">
        <v>66</v>
      </c>
      <c r="C91" s="97" t="s">
        <v>1805</v>
      </c>
      <c r="D91" s="97" t="s">
        <v>1051</v>
      </c>
      <c r="E91" s="97"/>
      <c r="F91" s="97"/>
      <c r="G91" s="185" t="s">
        <v>2203</v>
      </c>
      <c r="H91" s="185" t="s">
        <v>945</v>
      </c>
      <c r="I91" s="97"/>
      <c r="J91" s="185" t="s">
        <v>2203</v>
      </c>
      <c r="K91" s="185" t="s">
        <v>945</v>
      </c>
      <c r="L91" s="97"/>
      <c r="M91" s="97" t="s">
        <v>239</v>
      </c>
      <c r="N91" s="97" t="s">
        <v>2721</v>
      </c>
      <c r="O91" s="156">
        <v>39157</v>
      </c>
      <c r="P91" s="158">
        <f t="shared" si="16"/>
        <v>39522</v>
      </c>
      <c r="Q91" s="97" t="s">
        <v>2429</v>
      </c>
      <c r="R91" s="106"/>
      <c r="S91" s="133"/>
      <c r="T91" s="97">
        <v>1</v>
      </c>
      <c r="U91" s="97" t="s">
        <v>2818</v>
      </c>
      <c r="V91" s="97" t="s">
        <v>346</v>
      </c>
      <c r="W91" s="97">
        <v>4</v>
      </c>
      <c r="X91" s="97"/>
      <c r="Y91" s="97"/>
      <c r="Z91" s="97"/>
      <c r="AA91" s="97"/>
      <c r="AB91" s="97" t="s">
        <v>2800</v>
      </c>
      <c r="AC91" s="110">
        <v>634193</v>
      </c>
      <c r="AD91" s="97"/>
      <c r="AE91" s="108">
        <v>20688711</v>
      </c>
      <c r="AF91" s="108" t="s">
        <v>1654</v>
      </c>
      <c r="AG91" s="97" t="s">
        <v>955</v>
      </c>
      <c r="AH91" s="97" t="s">
        <v>2899</v>
      </c>
      <c r="AI91" s="97" t="s">
        <v>2824</v>
      </c>
      <c r="AJ91" s="97" t="s">
        <v>1407</v>
      </c>
      <c r="AK91" s="185" t="s">
        <v>2203</v>
      </c>
      <c r="AL91" s="185" t="s">
        <v>945</v>
      </c>
      <c r="AM91" s="97" t="s">
        <v>2840</v>
      </c>
      <c r="AN91" s="110">
        <v>858248</v>
      </c>
      <c r="AO91" s="108">
        <v>1661113151772</v>
      </c>
      <c r="AP91" s="97"/>
      <c r="AQ91" s="97"/>
      <c r="AR91" s="97"/>
      <c r="AS91" s="97"/>
      <c r="AT91" s="97"/>
      <c r="AU91" s="143" t="s">
        <v>343</v>
      </c>
      <c r="AV91" s="110" t="s">
        <v>115</v>
      </c>
      <c r="AW91" s="110" t="s">
        <v>2388</v>
      </c>
      <c r="AX91" s="108">
        <v>0</v>
      </c>
      <c r="AY91" s="110">
        <v>0</v>
      </c>
      <c r="AZ91" s="110">
        <v>0</v>
      </c>
      <c r="BA91" s="110">
        <v>0</v>
      </c>
      <c r="BB91" s="110">
        <v>0</v>
      </c>
      <c r="BC91" s="110">
        <v>0</v>
      </c>
      <c r="BD91" s="110"/>
      <c r="BE91" s="110">
        <v>6</v>
      </c>
      <c r="BF91" s="1">
        <v>8453</v>
      </c>
      <c r="BG91" s="100">
        <f t="shared" si="11"/>
        <v>11821.148571428572</v>
      </c>
      <c r="BH91" s="174">
        <v>3431.79</v>
      </c>
      <c r="BI91" s="98">
        <f t="shared" si="10"/>
        <v>1143.93</v>
      </c>
      <c r="BJ91" s="98">
        <v>1143.93</v>
      </c>
      <c r="BK91" s="98">
        <v>1143.93</v>
      </c>
      <c r="BL91" s="174">
        <f t="shared" si="12"/>
        <v>3559.072857142857</v>
      </c>
      <c r="BM91" s="98">
        <f t="shared" si="13"/>
        <v>3622.7142857142862</v>
      </c>
      <c r="BN91" s="98">
        <f t="shared" si="14"/>
        <v>1207.5714285714287</v>
      </c>
      <c r="BO91" s="174">
        <v>1143.93</v>
      </c>
      <c r="BP91" s="174">
        <v>1207.5714285714287</v>
      </c>
      <c r="BQ91" s="174">
        <v>1207.5714285714287</v>
      </c>
      <c r="BR91" s="174">
        <v>1207.5714285714287</v>
      </c>
      <c r="BS91" s="174">
        <v>1207.5714285714287</v>
      </c>
      <c r="BT91" s="174">
        <v>1207.5714285714287</v>
      </c>
      <c r="BU91" s="174">
        <v>1207.5714285714287</v>
      </c>
      <c r="BV91" s="145">
        <v>0</v>
      </c>
      <c r="BW91" s="145">
        <v>0</v>
      </c>
    </row>
    <row r="92" spans="1:75" ht="12.75">
      <c r="A92" s="97">
        <v>91</v>
      </c>
      <c r="B92" s="97">
        <v>133</v>
      </c>
      <c r="C92" s="97" t="s">
        <v>1805</v>
      </c>
      <c r="D92" s="97" t="s">
        <v>1051</v>
      </c>
      <c r="E92" s="97"/>
      <c r="F92" s="97"/>
      <c r="G92" s="185" t="s">
        <v>2204</v>
      </c>
      <c r="H92" s="185" t="s">
        <v>951</v>
      </c>
      <c r="I92" s="97"/>
      <c r="J92" s="185" t="s">
        <v>2204</v>
      </c>
      <c r="K92" s="185" t="s">
        <v>951</v>
      </c>
      <c r="L92" s="97"/>
      <c r="M92" s="97" t="s">
        <v>959</v>
      </c>
      <c r="N92" s="104" t="s">
        <v>1799</v>
      </c>
      <c r="O92" s="158">
        <v>39269</v>
      </c>
      <c r="P92" s="158">
        <f t="shared" si="16"/>
        <v>39634</v>
      </c>
      <c r="Q92" s="97" t="s">
        <v>2431</v>
      </c>
      <c r="R92" s="97">
        <v>45</v>
      </c>
      <c r="S92" s="110" t="s">
        <v>2492</v>
      </c>
      <c r="T92" s="97">
        <v>1</v>
      </c>
      <c r="U92" s="97" t="s">
        <v>960</v>
      </c>
      <c r="V92" s="97"/>
      <c r="W92" s="97"/>
      <c r="X92" s="97"/>
      <c r="Y92" s="97"/>
      <c r="Z92" s="97"/>
      <c r="AA92" s="97"/>
      <c r="AB92" s="97" t="s">
        <v>2800</v>
      </c>
      <c r="AC92" s="110" t="s">
        <v>1266</v>
      </c>
      <c r="AD92" s="97"/>
      <c r="AE92" s="108">
        <v>19447078</v>
      </c>
      <c r="AF92" s="108" t="s">
        <v>809</v>
      </c>
      <c r="AG92" s="97" t="s">
        <v>1004</v>
      </c>
      <c r="AH92" s="97" t="s">
        <v>1005</v>
      </c>
      <c r="AI92" s="97" t="s">
        <v>2824</v>
      </c>
      <c r="AJ92" s="97" t="s">
        <v>1407</v>
      </c>
      <c r="AK92" s="185" t="s">
        <v>2204</v>
      </c>
      <c r="AL92" s="185" t="s">
        <v>951</v>
      </c>
      <c r="AM92" s="97" t="s">
        <v>935</v>
      </c>
      <c r="AN92" s="110" t="s">
        <v>1007</v>
      </c>
      <c r="AO92" s="108" t="s">
        <v>1002</v>
      </c>
      <c r="AP92" s="97"/>
      <c r="AQ92" s="97"/>
      <c r="AR92" s="97"/>
      <c r="AS92" s="97"/>
      <c r="AT92" s="97"/>
      <c r="AU92" s="143" t="s">
        <v>1669</v>
      </c>
      <c r="AV92" s="110" t="s">
        <v>116</v>
      </c>
      <c r="AW92" s="110" t="s">
        <v>1169</v>
      </c>
      <c r="AX92" s="108">
        <v>2790509151788</v>
      </c>
      <c r="AY92" s="110" t="s">
        <v>801</v>
      </c>
      <c r="AZ92" s="110">
        <v>2060</v>
      </c>
      <c r="BA92" s="110" t="s">
        <v>1369</v>
      </c>
      <c r="BB92" s="110">
        <v>146174</v>
      </c>
      <c r="BC92" s="110" t="s">
        <v>227</v>
      </c>
      <c r="BD92" s="110" t="s">
        <v>1717</v>
      </c>
      <c r="BE92" s="110" t="s">
        <v>2463</v>
      </c>
      <c r="BF92" s="1">
        <v>8218</v>
      </c>
      <c r="BG92" s="100">
        <f t="shared" si="11"/>
        <v>12846.706666666665</v>
      </c>
      <c r="BH92" s="174">
        <v>4352.03</v>
      </c>
      <c r="BI92" s="98">
        <f t="shared" si="10"/>
        <v>1450.6766666666665</v>
      </c>
      <c r="BJ92" s="98">
        <v>1450.6766666666665</v>
      </c>
      <c r="BK92" s="98">
        <v>1450.6766666666665</v>
      </c>
      <c r="BL92" s="174">
        <f t="shared" si="12"/>
        <v>3798.6766666666663</v>
      </c>
      <c r="BM92" s="98">
        <f t="shared" si="13"/>
        <v>3522</v>
      </c>
      <c r="BN92" s="98">
        <f t="shared" si="14"/>
        <v>1174</v>
      </c>
      <c r="BO92" s="174">
        <v>1450.6766666666665</v>
      </c>
      <c r="BP92" s="174">
        <v>1174</v>
      </c>
      <c r="BQ92" s="174">
        <v>1174</v>
      </c>
      <c r="BR92" s="174">
        <v>1174</v>
      </c>
      <c r="BS92" s="174">
        <v>1174</v>
      </c>
      <c r="BT92" s="174">
        <v>1174</v>
      </c>
      <c r="BU92" s="174">
        <v>1174</v>
      </c>
      <c r="BV92" s="145">
        <v>0</v>
      </c>
      <c r="BW92" s="145">
        <v>0</v>
      </c>
    </row>
    <row r="93" spans="1:75" ht="12.75">
      <c r="A93" s="97">
        <v>92</v>
      </c>
      <c r="B93" s="97">
        <v>33</v>
      </c>
      <c r="C93" s="97" t="s">
        <v>1805</v>
      </c>
      <c r="D93" s="97" t="s">
        <v>1051</v>
      </c>
      <c r="E93" s="97"/>
      <c r="F93" s="97"/>
      <c r="G93" s="185" t="s">
        <v>2203</v>
      </c>
      <c r="H93" s="185" t="s">
        <v>2751</v>
      </c>
      <c r="I93" s="97"/>
      <c r="J93" s="185" t="s">
        <v>2203</v>
      </c>
      <c r="K93" s="185" t="s">
        <v>2751</v>
      </c>
      <c r="L93" s="97"/>
      <c r="M93" s="97" t="s">
        <v>1719</v>
      </c>
      <c r="N93" s="104" t="s">
        <v>2581</v>
      </c>
      <c r="O93" s="158">
        <v>39188</v>
      </c>
      <c r="P93" s="158">
        <f t="shared" si="16"/>
        <v>39553</v>
      </c>
      <c r="Q93" s="97" t="s">
        <v>2432</v>
      </c>
      <c r="R93" s="97">
        <v>4448</v>
      </c>
      <c r="S93" s="110" t="s">
        <v>1718</v>
      </c>
      <c r="T93" s="97">
        <v>0</v>
      </c>
      <c r="U93" s="97" t="s">
        <v>1012</v>
      </c>
      <c r="V93" s="97"/>
      <c r="W93" s="97"/>
      <c r="X93" s="97"/>
      <c r="Y93" s="97"/>
      <c r="Z93" s="97"/>
      <c r="AA93" s="97"/>
      <c r="AB93" s="97" t="s">
        <v>2800</v>
      </c>
      <c r="AC93" s="110" t="s">
        <v>1013</v>
      </c>
      <c r="AD93" s="97"/>
      <c r="AE93" s="108">
        <v>21718233</v>
      </c>
      <c r="AF93" s="108" t="s">
        <v>809</v>
      </c>
      <c r="AG93" s="97" t="s">
        <v>1015</v>
      </c>
      <c r="AH93" s="97" t="s">
        <v>1016</v>
      </c>
      <c r="AI93" s="97" t="s">
        <v>1017</v>
      </c>
      <c r="AJ93" s="97" t="s">
        <v>1407</v>
      </c>
      <c r="AK93" s="185" t="s">
        <v>2203</v>
      </c>
      <c r="AL93" s="185" t="s">
        <v>2751</v>
      </c>
      <c r="AM93" s="97" t="s">
        <v>935</v>
      </c>
      <c r="AN93" s="110">
        <v>662071</v>
      </c>
      <c r="AO93" s="108">
        <v>1720102151777</v>
      </c>
      <c r="AP93" s="97"/>
      <c r="AQ93" s="97"/>
      <c r="AR93" s="97"/>
      <c r="AS93" s="97"/>
      <c r="AT93" s="97"/>
      <c r="AU93" s="143" t="s">
        <v>1858</v>
      </c>
      <c r="AV93" s="110" t="s">
        <v>117</v>
      </c>
      <c r="AW93" s="110" t="s">
        <v>1623</v>
      </c>
      <c r="AX93" s="108">
        <v>0</v>
      </c>
      <c r="AY93" s="110">
        <v>0</v>
      </c>
      <c r="AZ93" s="110">
        <v>0</v>
      </c>
      <c r="BA93" s="110">
        <v>0</v>
      </c>
      <c r="BB93" s="110">
        <v>0</v>
      </c>
      <c r="BC93" s="110">
        <v>0</v>
      </c>
      <c r="BD93" s="110">
        <v>0</v>
      </c>
      <c r="BE93" s="110">
        <v>0</v>
      </c>
      <c r="BF93" s="1">
        <v>6574</v>
      </c>
      <c r="BG93" s="100">
        <f t="shared" si="11"/>
        <v>11205.32380952381</v>
      </c>
      <c r="BH93" s="174">
        <v>4177.85</v>
      </c>
      <c r="BI93" s="98">
        <f t="shared" si="10"/>
        <v>1392.6166666666668</v>
      </c>
      <c r="BJ93" s="98">
        <v>1392.6166666666668</v>
      </c>
      <c r="BK93" s="98">
        <v>1392.6166666666668</v>
      </c>
      <c r="BL93" s="174">
        <f t="shared" si="12"/>
        <v>3270.9023809523806</v>
      </c>
      <c r="BM93" s="98">
        <f t="shared" si="13"/>
        <v>2817.4285714285716</v>
      </c>
      <c r="BN93" s="98">
        <f t="shared" si="14"/>
        <v>939.1428571428571</v>
      </c>
      <c r="BO93" s="174">
        <v>1392.6166666666668</v>
      </c>
      <c r="BP93" s="174">
        <v>939.1428571428571</v>
      </c>
      <c r="BQ93" s="174">
        <v>939.1428571428571</v>
      </c>
      <c r="BR93" s="174">
        <v>939.1428571428571</v>
      </c>
      <c r="BS93" s="174">
        <v>939.1428571428571</v>
      </c>
      <c r="BT93" s="174">
        <v>939.1428571428571</v>
      </c>
      <c r="BU93" s="174">
        <v>939.1428571428571</v>
      </c>
      <c r="BV93" s="145">
        <v>0</v>
      </c>
      <c r="BW93" s="145">
        <v>0</v>
      </c>
    </row>
    <row r="94" spans="1:75" ht="12.75">
      <c r="A94" s="97">
        <v>93</v>
      </c>
      <c r="B94" s="97">
        <v>32</v>
      </c>
      <c r="C94" s="97" t="s">
        <v>1805</v>
      </c>
      <c r="D94" s="97" t="s">
        <v>1051</v>
      </c>
      <c r="E94" s="97"/>
      <c r="F94" s="97"/>
      <c r="G94" s="185" t="s">
        <v>2205</v>
      </c>
      <c r="H94" s="185" t="s">
        <v>956</v>
      </c>
      <c r="I94" s="97"/>
      <c r="J94" s="185" t="s">
        <v>2205</v>
      </c>
      <c r="K94" s="185" t="s">
        <v>956</v>
      </c>
      <c r="L94" s="97"/>
      <c r="M94" s="97" t="s">
        <v>1525</v>
      </c>
      <c r="N94" s="97" t="s">
        <v>1861</v>
      </c>
      <c r="O94" s="156">
        <v>39444</v>
      </c>
      <c r="P94" s="158">
        <f t="shared" si="16"/>
        <v>39809</v>
      </c>
      <c r="Q94" s="97" t="s">
        <v>2433</v>
      </c>
      <c r="R94" s="106">
        <v>4619</v>
      </c>
      <c r="S94" s="133" t="s">
        <v>1122</v>
      </c>
      <c r="T94" s="97">
        <v>0</v>
      </c>
      <c r="U94" s="97" t="s">
        <v>2818</v>
      </c>
      <c r="V94" s="97" t="s">
        <v>2744</v>
      </c>
      <c r="W94" s="97">
        <v>507</v>
      </c>
      <c r="X94" s="97"/>
      <c r="Y94" s="97"/>
      <c r="Z94" s="97"/>
      <c r="AA94" s="97"/>
      <c r="AB94" s="97" t="s">
        <v>2800</v>
      </c>
      <c r="AC94" s="110">
        <v>681962</v>
      </c>
      <c r="AD94" s="97"/>
      <c r="AE94" s="108">
        <v>19571547</v>
      </c>
      <c r="AF94" s="108" t="s">
        <v>809</v>
      </c>
      <c r="AG94" s="97" t="s">
        <v>1262</v>
      </c>
      <c r="AH94" s="97" t="s">
        <v>1263</v>
      </c>
      <c r="AI94" s="97" t="s">
        <v>2824</v>
      </c>
      <c r="AJ94" s="97" t="s">
        <v>1407</v>
      </c>
      <c r="AK94" s="185" t="s">
        <v>2205</v>
      </c>
      <c r="AL94" s="185" t="s">
        <v>956</v>
      </c>
      <c r="AM94" s="97" t="s">
        <v>2840</v>
      </c>
      <c r="AN94" s="110">
        <v>819620</v>
      </c>
      <c r="AO94" s="108" t="s">
        <v>1261</v>
      </c>
      <c r="AP94" s="97"/>
      <c r="AQ94" s="97"/>
      <c r="AR94" s="97"/>
      <c r="AS94" s="97"/>
      <c r="AT94" s="97"/>
      <c r="AU94" s="143" t="s">
        <v>1865</v>
      </c>
      <c r="AV94" s="110" t="s">
        <v>118</v>
      </c>
      <c r="AW94" s="110" t="s">
        <v>2851</v>
      </c>
      <c r="AX94" s="108">
        <v>0</v>
      </c>
      <c r="AY94" s="110">
        <v>0</v>
      </c>
      <c r="AZ94" s="110">
        <v>0</v>
      </c>
      <c r="BA94" s="110">
        <v>0</v>
      </c>
      <c r="BB94" s="110">
        <v>0</v>
      </c>
      <c r="BC94" s="110">
        <v>0</v>
      </c>
      <c r="BD94" s="110">
        <v>0</v>
      </c>
      <c r="BE94" s="110">
        <v>6</v>
      </c>
      <c r="BF94" s="1">
        <v>7044</v>
      </c>
      <c r="BG94" s="100">
        <f t="shared" si="11"/>
        <v>11011.460952380952</v>
      </c>
      <c r="BH94" s="168">
        <v>3730.31</v>
      </c>
      <c r="BI94" s="98">
        <f t="shared" si="10"/>
        <v>1243.4366666666667</v>
      </c>
      <c r="BJ94" s="98">
        <v>1243.4366666666667</v>
      </c>
      <c r="BK94" s="98">
        <v>1243.4366666666667</v>
      </c>
      <c r="BL94" s="174">
        <f t="shared" si="12"/>
        <v>3256.0080952380954</v>
      </c>
      <c r="BM94" s="98">
        <f t="shared" si="13"/>
        <v>3018.857142857143</v>
      </c>
      <c r="BN94" s="98">
        <f t="shared" si="14"/>
        <v>1006.2857142857143</v>
      </c>
      <c r="BO94" s="174">
        <v>1243.4366666666667</v>
      </c>
      <c r="BP94" s="174">
        <v>1006.2857142857143</v>
      </c>
      <c r="BQ94" s="174">
        <v>1006.2857142857143</v>
      </c>
      <c r="BR94" s="174">
        <v>1006.2857142857143</v>
      </c>
      <c r="BS94" s="174">
        <v>1006.2857142857143</v>
      </c>
      <c r="BT94" s="174">
        <v>1006.2857142857143</v>
      </c>
      <c r="BU94" s="174">
        <v>1006.2857142857143</v>
      </c>
      <c r="BV94" s="145">
        <v>0</v>
      </c>
      <c r="BW94" s="145">
        <v>0</v>
      </c>
    </row>
    <row r="95" spans="1:75" ht="12.75">
      <c r="A95" s="97">
        <v>94</v>
      </c>
      <c r="B95" s="97">
        <v>133</v>
      </c>
      <c r="C95" s="97" t="s">
        <v>1805</v>
      </c>
      <c r="D95" s="97" t="s">
        <v>1051</v>
      </c>
      <c r="E95" s="97"/>
      <c r="F95" s="97"/>
      <c r="G95" s="185" t="s">
        <v>2206</v>
      </c>
      <c r="H95" s="185" t="s">
        <v>1006</v>
      </c>
      <c r="I95" s="97"/>
      <c r="J95" s="185" t="s">
        <v>2206</v>
      </c>
      <c r="K95" s="185" t="s">
        <v>1006</v>
      </c>
      <c r="L95" s="97"/>
      <c r="M95" s="97" t="s">
        <v>736</v>
      </c>
      <c r="N95" s="104" t="s">
        <v>737</v>
      </c>
      <c r="O95" s="158">
        <v>39128</v>
      </c>
      <c r="P95" s="158">
        <f t="shared" si="16"/>
        <v>39493</v>
      </c>
      <c r="Q95" s="97" t="s">
        <v>738</v>
      </c>
      <c r="R95" s="97">
        <v>17</v>
      </c>
      <c r="S95" s="110" t="s">
        <v>2253</v>
      </c>
      <c r="T95" s="97">
        <v>0</v>
      </c>
      <c r="U95" s="97" t="s">
        <v>960</v>
      </c>
      <c r="V95" s="97"/>
      <c r="W95" s="97"/>
      <c r="X95" s="97"/>
      <c r="Y95" s="97"/>
      <c r="Z95" s="97"/>
      <c r="AA95" s="97"/>
      <c r="AB95" s="97" t="s">
        <v>2800</v>
      </c>
      <c r="AC95" s="110">
        <v>722431023</v>
      </c>
      <c r="AD95" s="97"/>
      <c r="AE95" s="108">
        <v>19447078</v>
      </c>
      <c r="AF95" s="108" t="s">
        <v>809</v>
      </c>
      <c r="AG95" s="97" t="s">
        <v>739</v>
      </c>
      <c r="AH95" s="97" t="s">
        <v>1005</v>
      </c>
      <c r="AI95" s="97" t="s">
        <v>2824</v>
      </c>
      <c r="AJ95" s="97" t="s">
        <v>1407</v>
      </c>
      <c r="AK95" s="185" t="s">
        <v>2206</v>
      </c>
      <c r="AL95" s="185" t="s">
        <v>1006</v>
      </c>
      <c r="AM95" s="97" t="s">
        <v>935</v>
      </c>
      <c r="AN95" s="110" t="s">
        <v>1007</v>
      </c>
      <c r="AO95" s="108" t="s">
        <v>1002</v>
      </c>
      <c r="AP95" s="97"/>
      <c r="AQ95" s="97"/>
      <c r="AR95" s="97"/>
      <c r="AS95" s="97"/>
      <c r="AT95" s="97"/>
      <c r="AU95" s="143" t="s">
        <v>1866</v>
      </c>
      <c r="AV95" s="110" t="s">
        <v>85</v>
      </c>
      <c r="AW95" s="110" t="s">
        <v>2889</v>
      </c>
      <c r="AX95" s="108">
        <v>0</v>
      </c>
      <c r="AY95" s="110">
        <v>0</v>
      </c>
      <c r="AZ95" s="110">
        <v>0</v>
      </c>
      <c r="BA95" s="110">
        <v>0</v>
      </c>
      <c r="BB95" s="110">
        <v>0</v>
      </c>
      <c r="BC95" s="110">
        <v>0</v>
      </c>
      <c r="BD95" s="110">
        <v>0</v>
      </c>
      <c r="BE95" s="110" t="s">
        <v>2463</v>
      </c>
      <c r="BF95" s="1">
        <v>9861</v>
      </c>
      <c r="BG95" s="100">
        <f t="shared" si="11"/>
        <v>13790.845714285715</v>
      </c>
      <c r="BH95" s="174">
        <v>4003.92</v>
      </c>
      <c r="BI95" s="98">
        <f t="shared" si="10"/>
        <v>1334.64</v>
      </c>
      <c r="BJ95" s="98">
        <v>1334.64</v>
      </c>
      <c r="BK95" s="98">
        <v>1334.64</v>
      </c>
      <c r="BL95" s="174">
        <f t="shared" si="12"/>
        <v>4152.068571428572</v>
      </c>
      <c r="BM95" s="98">
        <f t="shared" si="13"/>
        <v>4226.142857142857</v>
      </c>
      <c r="BN95" s="98">
        <f t="shared" si="14"/>
        <v>1408.7142857142858</v>
      </c>
      <c r="BO95" s="174">
        <v>1334.64</v>
      </c>
      <c r="BP95" s="174">
        <v>1408.7142857142858</v>
      </c>
      <c r="BQ95" s="174">
        <v>1408.7142857142858</v>
      </c>
      <c r="BR95" s="174">
        <v>1408.7142857142858</v>
      </c>
      <c r="BS95" s="174">
        <v>1408.7142857142858</v>
      </c>
      <c r="BT95" s="174">
        <v>1408.7142857142858</v>
      </c>
      <c r="BU95" s="174">
        <v>1408.7142857142858</v>
      </c>
      <c r="BV95" s="145">
        <v>0</v>
      </c>
      <c r="BW95" s="145">
        <v>0</v>
      </c>
    </row>
    <row r="96" spans="1:75" ht="12.75">
      <c r="A96" s="97">
        <v>95</v>
      </c>
      <c r="B96" s="97">
        <v>145</v>
      </c>
      <c r="C96" s="97" t="s">
        <v>1805</v>
      </c>
      <c r="D96" s="97" t="s">
        <v>1051</v>
      </c>
      <c r="E96" s="97"/>
      <c r="F96" s="97"/>
      <c r="G96" s="185" t="s">
        <v>2208</v>
      </c>
      <c r="H96" s="185" t="s">
        <v>1018</v>
      </c>
      <c r="I96" s="97"/>
      <c r="J96" s="185" t="s">
        <v>2208</v>
      </c>
      <c r="K96" s="185" t="s">
        <v>1018</v>
      </c>
      <c r="L96" s="97"/>
      <c r="M96" s="97" t="s">
        <v>1417</v>
      </c>
      <c r="N96" s="97" t="s">
        <v>1352</v>
      </c>
      <c r="O96" s="156">
        <v>39430</v>
      </c>
      <c r="P96" s="156">
        <f aca="true" t="shared" si="17" ref="P96:P102">IF(O96&lt;&gt;"",O96+365,"")</f>
        <v>39795</v>
      </c>
      <c r="Q96" s="97" t="s">
        <v>2434</v>
      </c>
      <c r="R96" s="106">
        <v>4786</v>
      </c>
      <c r="S96" s="133" t="s">
        <v>1247</v>
      </c>
      <c r="T96" s="97">
        <v>0</v>
      </c>
      <c r="U96" s="97" t="s">
        <v>2818</v>
      </c>
      <c r="V96" s="97" t="s">
        <v>346</v>
      </c>
      <c r="W96" s="97">
        <v>4</v>
      </c>
      <c r="X96" s="97"/>
      <c r="Y96" s="97"/>
      <c r="Z96" s="97"/>
      <c r="AA96" s="97"/>
      <c r="AB96" s="97" t="s">
        <v>2800</v>
      </c>
      <c r="AC96" s="110" t="s">
        <v>1026</v>
      </c>
      <c r="AD96" s="97"/>
      <c r="AE96" s="108">
        <v>20801003</v>
      </c>
      <c r="AF96" s="108" t="s">
        <v>2887</v>
      </c>
      <c r="AG96" s="97" t="s">
        <v>1028</v>
      </c>
      <c r="AH96" s="97" t="s">
        <v>2899</v>
      </c>
      <c r="AI96" s="97" t="s">
        <v>2824</v>
      </c>
      <c r="AJ96" s="97" t="s">
        <v>1407</v>
      </c>
      <c r="AK96" s="185" t="s">
        <v>2208</v>
      </c>
      <c r="AL96" s="185" t="s">
        <v>1018</v>
      </c>
      <c r="AM96" s="97" t="s">
        <v>935</v>
      </c>
      <c r="AN96" s="110">
        <v>664671</v>
      </c>
      <c r="AO96" s="108" t="s">
        <v>1027</v>
      </c>
      <c r="AP96" s="97"/>
      <c r="AQ96" s="97"/>
      <c r="AR96" s="97"/>
      <c r="AS96" s="97"/>
      <c r="AT96" s="97"/>
      <c r="AU96" s="143" t="s">
        <v>1353</v>
      </c>
      <c r="AV96" s="110" t="s">
        <v>119</v>
      </c>
      <c r="AW96" s="110" t="s">
        <v>131</v>
      </c>
      <c r="AX96" s="108">
        <v>0</v>
      </c>
      <c r="AY96" s="110">
        <v>0</v>
      </c>
      <c r="AZ96" s="110">
        <v>0</v>
      </c>
      <c r="BA96" s="110">
        <v>0</v>
      </c>
      <c r="BB96" s="110">
        <v>0</v>
      </c>
      <c r="BC96" s="110">
        <v>0</v>
      </c>
      <c r="BD96" s="110">
        <v>0</v>
      </c>
      <c r="BE96" s="110" t="s">
        <v>2463</v>
      </c>
      <c r="BF96" s="1">
        <v>8453</v>
      </c>
      <c r="BG96" s="100">
        <f t="shared" si="11"/>
        <v>11821.148571428572</v>
      </c>
      <c r="BH96" s="174">
        <v>3431.79</v>
      </c>
      <c r="BI96" s="98">
        <f t="shared" si="10"/>
        <v>1143.93</v>
      </c>
      <c r="BJ96" s="98">
        <v>1143.93</v>
      </c>
      <c r="BK96" s="98">
        <v>1143.93</v>
      </c>
      <c r="BL96" s="174">
        <f t="shared" si="12"/>
        <v>3559.072857142857</v>
      </c>
      <c r="BM96" s="98">
        <f t="shared" si="13"/>
        <v>3622.7142857142862</v>
      </c>
      <c r="BN96" s="98">
        <f t="shared" si="14"/>
        <v>1207.5714285714287</v>
      </c>
      <c r="BO96" s="174">
        <v>1143.93</v>
      </c>
      <c r="BP96" s="174">
        <v>1207.5714285714287</v>
      </c>
      <c r="BQ96" s="174">
        <v>1207.5714285714287</v>
      </c>
      <c r="BR96" s="174">
        <v>1207.5714285714287</v>
      </c>
      <c r="BS96" s="174">
        <v>1207.5714285714287</v>
      </c>
      <c r="BT96" s="174">
        <v>1207.5714285714287</v>
      </c>
      <c r="BU96" s="174">
        <v>1207.5714285714287</v>
      </c>
      <c r="BV96" s="145">
        <v>0</v>
      </c>
      <c r="BW96" s="145">
        <v>0</v>
      </c>
    </row>
    <row r="97" spans="1:75" ht="12.75">
      <c r="A97" s="97">
        <v>96</v>
      </c>
      <c r="B97" s="97">
        <v>14</v>
      </c>
      <c r="C97" s="97" t="s">
        <v>1805</v>
      </c>
      <c r="D97" s="97" t="s">
        <v>1051</v>
      </c>
      <c r="E97" s="97"/>
      <c r="F97" s="97"/>
      <c r="G97" s="185" t="s">
        <v>2208</v>
      </c>
      <c r="H97" s="185" t="s">
        <v>1317</v>
      </c>
      <c r="I97" s="97"/>
      <c r="J97" s="185" t="s">
        <v>2208</v>
      </c>
      <c r="K97" s="185" t="s">
        <v>1317</v>
      </c>
      <c r="L97" s="97"/>
      <c r="M97" s="97" t="s">
        <v>1721</v>
      </c>
      <c r="N97" s="104" t="s">
        <v>2582</v>
      </c>
      <c r="O97" s="158">
        <v>39213</v>
      </c>
      <c r="P97" s="158">
        <f t="shared" si="17"/>
        <v>39578</v>
      </c>
      <c r="Q97" s="97" t="s">
        <v>2435</v>
      </c>
      <c r="R97" s="97">
        <v>35</v>
      </c>
      <c r="S97" s="110" t="s">
        <v>227</v>
      </c>
      <c r="T97" s="97">
        <v>1</v>
      </c>
      <c r="U97" s="97" t="s">
        <v>2818</v>
      </c>
      <c r="V97" s="97" t="s">
        <v>346</v>
      </c>
      <c r="W97" s="97">
        <v>1</v>
      </c>
      <c r="X97" s="97"/>
      <c r="Y97" s="97"/>
      <c r="Z97" s="97"/>
      <c r="AA97" s="97"/>
      <c r="AB97" s="97" t="s">
        <v>2800</v>
      </c>
      <c r="AC97" s="110">
        <v>632212</v>
      </c>
      <c r="AD97" s="97"/>
      <c r="AE97" s="108">
        <v>19733991</v>
      </c>
      <c r="AF97" s="108" t="s">
        <v>809</v>
      </c>
      <c r="AG97" s="97" t="s">
        <v>1033</v>
      </c>
      <c r="AH97" s="97" t="s">
        <v>437</v>
      </c>
      <c r="AI97" s="97" t="s">
        <v>2824</v>
      </c>
      <c r="AJ97" s="97" t="s">
        <v>1407</v>
      </c>
      <c r="AK97" s="185" t="s">
        <v>2208</v>
      </c>
      <c r="AL97" s="185" t="s">
        <v>1317</v>
      </c>
      <c r="AM97" s="97" t="s">
        <v>2840</v>
      </c>
      <c r="AN97" s="110">
        <v>662600</v>
      </c>
      <c r="AO97" s="108" t="s">
        <v>1032</v>
      </c>
      <c r="AP97" s="97"/>
      <c r="AQ97" s="97"/>
      <c r="AR97" s="97"/>
      <c r="AS97" s="97"/>
      <c r="AT97" s="97"/>
      <c r="AU97" s="143" t="s">
        <v>2934</v>
      </c>
      <c r="AV97" s="110" t="s">
        <v>80</v>
      </c>
      <c r="AW97" s="110" t="s">
        <v>809</v>
      </c>
      <c r="AX97" s="108">
        <v>2800222151933</v>
      </c>
      <c r="AY97" s="110" t="s">
        <v>801</v>
      </c>
      <c r="AZ97" s="110">
        <v>1458</v>
      </c>
      <c r="BA97" s="110" t="s">
        <v>1722</v>
      </c>
      <c r="BB97" s="133"/>
      <c r="BC97" s="133"/>
      <c r="BD97" s="110" t="s">
        <v>1723</v>
      </c>
      <c r="BE97" s="110" t="s">
        <v>2463</v>
      </c>
      <c r="BF97" s="1">
        <v>7044</v>
      </c>
      <c r="BG97" s="100">
        <f t="shared" si="11"/>
        <v>11011.460952380952</v>
      </c>
      <c r="BH97" s="174">
        <v>3730.31</v>
      </c>
      <c r="BI97" s="98">
        <f t="shared" si="10"/>
        <v>1243.4366666666667</v>
      </c>
      <c r="BJ97" s="98">
        <v>1243.4366666666667</v>
      </c>
      <c r="BK97" s="98">
        <v>1243.4366666666667</v>
      </c>
      <c r="BL97" s="174">
        <f t="shared" si="12"/>
        <v>3256.0080952380954</v>
      </c>
      <c r="BM97" s="98">
        <f t="shared" si="13"/>
        <v>3018.857142857143</v>
      </c>
      <c r="BN97" s="98">
        <f t="shared" si="14"/>
        <v>1006.2857142857143</v>
      </c>
      <c r="BO97" s="174">
        <v>1243.4366666666667</v>
      </c>
      <c r="BP97" s="174">
        <v>1006.2857142857143</v>
      </c>
      <c r="BQ97" s="174">
        <v>1006.2857142857143</v>
      </c>
      <c r="BR97" s="174">
        <v>1006.2857142857143</v>
      </c>
      <c r="BS97" s="174">
        <v>1006.2857142857143</v>
      </c>
      <c r="BT97" s="174">
        <v>1006.2857142857143</v>
      </c>
      <c r="BU97" s="174">
        <v>1006.2857142857143</v>
      </c>
      <c r="BV97" s="145">
        <v>0</v>
      </c>
      <c r="BW97" s="145">
        <v>0</v>
      </c>
    </row>
    <row r="98" spans="1:75" ht="12.75">
      <c r="A98" s="97">
        <v>97</v>
      </c>
      <c r="B98" s="97">
        <v>4</v>
      </c>
      <c r="C98" s="97" t="s">
        <v>1805</v>
      </c>
      <c r="D98" s="97" t="s">
        <v>1051</v>
      </c>
      <c r="E98" s="97"/>
      <c r="F98" s="97"/>
      <c r="G98" s="185" t="s">
        <v>2208</v>
      </c>
      <c r="H98" s="185" t="s">
        <v>46</v>
      </c>
      <c r="I98" s="97"/>
      <c r="J98" s="185" t="s">
        <v>2208</v>
      </c>
      <c r="K98" s="185" t="s">
        <v>46</v>
      </c>
      <c r="L98" s="97"/>
      <c r="M98" s="97" t="s">
        <v>1720</v>
      </c>
      <c r="N98" s="97" t="s">
        <v>854</v>
      </c>
      <c r="O98" s="156">
        <v>39111</v>
      </c>
      <c r="P98" s="158">
        <f t="shared" si="17"/>
        <v>39476</v>
      </c>
      <c r="Q98" s="97" t="s">
        <v>2436</v>
      </c>
      <c r="R98" s="97">
        <v>21</v>
      </c>
      <c r="S98" s="110" t="s">
        <v>1656</v>
      </c>
      <c r="T98" s="97">
        <v>0</v>
      </c>
      <c r="U98" s="97" t="s">
        <v>195</v>
      </c>
      <c r="V98" s="97" t="s">
        <v>901</v>
      </c>
      <c r="W98" s="97">
        <v>7</v>
      </c>
      <c r="X98" s="97"/>
      <c r="Y98" s="97"/>
      <c r="Z98" s="97"/>
      <c r="AA98" s="97"/>
      <c r="AB98" s="97" t="s">
        <v>2800</v>
      </c>
      <c r="AC98" s="110">
        <v>687188</v>
      </c>
      <c r="AD98" s="97"/>
      <c r="AE98" s="108">
        <v>19570150</v>
      </c>
      <c r="AF98" s="108" t="s">
        <v>809</v>
      </c>
      <c r="AG98" s="97" t="s">
        <v>2513</v>
      </c>
      <c r="AH98" s="97" t="s">
        <v>1037</v>
      </c>
      <c r="AI98" s="97" t="s">
        <v>199</v>
      </c>
      <c r="AJ98" s="97" t="s">
        <v>1407</v>
      </c>
      <c r="AK98" s="185" t="s">
        <v>2208</v>
      </c>
      <c r="AL98" s="185" t="s">
        <v>46</v>
      </c>
      <c r="AM98" s="97" t="s">
        <v>2840</v>
      </c>
      <c r="AN98" s="110">
        <v>736703</v>
      </c>
      <c r="AO98" s="108" t="s">
        <v>1036</v>
      </c>
      <c r="AP98" s="97"/>
      <c r="AQ98" s="97"/>
      <c r="AR98" s="97"/>
      <c r="AS98" s="97"/>
      <c r="AT98" s="97"/>
      <c r="AU98" s="143" t="s">
        <v>1354</v>
      </c>
      <c r="AV98" s="110" t="s">
        <v>103</v>
      </c>
      <c r="AW98" s="110" t="s">
        <v>2248</v>
      </c>
      <c r="AX98" s="108">
        <v>0</v>
      </c>
      <c r="AY98" s="110">
        <v>0</v>
      </c>
      <c r="AZ98" s="110">
        <v>0</v>
      </c>
      <c r="BA98" s="110">
        <v>0</v>
      </c>
      <c r="BB98" s="110">
        <v>0</v>
      </c>
      <c r="BC98" s="110">
        <v>0</v>
      </c>
      <c r="BD98" s="110">
        <v>0</v>
      </c>
      <c r="BE98" s="110">
        <v>6</v>
      </c>
      <c r="BF98" s="23">
        <v>8453</v>
      </c>
      <c r="BG98" s="100">
        <f t="shared" si="11"/>
        <v>11821.148571428572</v>
      </c>
      <c r="BH98" s="174">
        <v>3431.79</v>
      </c>
      <c r="BI98" s="98">
        <f aca="true" t="shared" si="18" ref="BI98:BI106">BH98/3</f>
        <v>1143.93</v>
      </c>
      <c r="BJ98" s="98">
        <v>1143.93</v>
      </c>
      <c r="BK98" s="98">
        <v>1143.93</v>
      </c>
      <c r="BL98" s="174">
        <f t="shared" si="12"/>
        <v>3559.072857142857</v>
      </c>
      <c r="BM98" s="98">
        <f t="shared" si="13"/>
        <v>3622.7142857142862</v>
      </c>
      <c r="BN98" s="98">
        <f t="shared" si="14"/>
        <v>1207.5714285714287</v>
      </c>
      <c r="BO98" s="174">
        <v>1143.93</v>
      </c>
      <c r="BP98" s="174">
        <v>1207.5714285714287</v>
      </c>
      <c r="BQ98" s="174">
        <v>1207.5714285714287</v>
      </c>
      <c r="BR98" s="174">
        <v>1207.5714285714287</v>
      </c>
      <c r="BS98" s="174">
        <v>1207.5714285714287</v>
      </c>
      <c r="BT98" s="174">
        <v>1207.5714285714287</v>
      </c>
      <c r="BU98" s="174">
        <v>1207.5714285714287</v>
      </c>
      <c r="BV98" s="145">
        <v>0</v>
      </c>
      <c r="BW98" s="145">
        <v>0</v>
      </c>
    </row>
    <row r="99" spans="1:75" ht="12.75">
      <c r="A99" s="97">
        <v>98</v>
      </c>
      <c r="B99" s="97">
        <v>61</v>
      </c>
      <c r="C99" s="97" t="s">
        <v>1805</v>
      </c>
      <c r="D99" s="97" t="s">
        <v>1051</v>
      </c>
      <c r="E99" s="97"/>
      <c r="F99" s="97"/>
      <c r="G99" s="186" t="s">
        <v>1101</v>
      </c>
      <c r="H99" s="186" t="s">
        <v>1102</v>
      </c>
      <c r="I99" s="97"/>
      <c r="J99" s="186" t="s">
        <v>1101</v>
      </c>
      <c r="K99" s="186" t="s">
        <v>1102</v>
      </c>
      <c r="L99" s="97"/>
      <c r="M99" s="97" t="s">
        <v>1724</v>
      </c>
      <c r="N99" s="97" t="s">
        <v>800</v>
      </c>
      <c r="O99" s="156">
        <v>39106</v>
      </c>
      <c r="P99" s="158">
        <f t="shared" si="17"/>
        <v>39471</v>
      </c>
      <c r="Q99" s="97" t="s">
        <v>2437</v>
      </c>
      <c r="R99" s="97">
        <v>27</v>
      </c>
      <c r="S99" s="110" t="s">
        <v>911</v>
      </c>
      <c r="T99" s="97">
        <v>0</v>
      </c>
      <c r="U99" s="97" t="s">
        <v>1039</v>
      </c>
      <c r="V99" s="97"/>
      <c r="W99" s="97"/>
      <c r="X99" s="97"/>
      <c r="Y99" s="97"/>
      <c r="Z99" s="97"/>
      <c r="AA99" s="97"/>
      <c r="AB99" s="97" t="s">
        <v>2800</v>
      </c>
      <c r="AC99" s="110">
        <v>730341900</v>
      </c>
      <c r="AD99" s="97"/>
      <c r="AE99" s="108">
        <v>20879118</v>
      </c>
      <c r="AF99" s="108" t="s">
        <v>2888</v>
      </c>
      <c r="AG99" s="97" t="s">
        <v>1042</v>
      </c>
      <c r="AH99" s="97" t="s">
        <v>1043</v>
      </c>
      <c r="AI99" s="97" t="s">
        <v>1044</v>
      </c>
      <c r="AJ99" s="97" t="s">
        <v>1407</v>
      </c>
      <c r="AK99" s="186" t="s">
        <v>1101</v>
      </c>
      <c r="AL99" s="186" t="s">
        <v>1102</v>
      </c>
      <c r="AM99" s="97" t="s">
        <v>935</v>
      </c>
      <c r="AN99" s="110">
        <v>257770</v>
      </c>
      <c r="AO99" s="108" t="s">
        <v>1041</v>
      </c>
      <c r="AP99" s="97"/>
      <c r="AQ99" s="97"/>
      <c r="AR99" s="97"/>
      <c r="AS99" s="97"/>
      <c r="AT99" s="97"/>
      <c r="AU99" s="143" t="s">
        <v>295</v>
      </c>
      <c r="AV99" s="110" t="s">
        <v>120</v>
      </c>
      <c r="AW99" s="110" t="s">
        <v>1264</v>
      </c>
      <c r="AX99" s="108">
        <v>0</v>
      </c>
      <c r="AY99" s="110">
        <v>0</v>
      </c>
      <c r="AZ99" s="110">
        <v>0</v>
      </c>
      <c r="BA99" s="110">
        <v>0</v>
      </c>
      <c r="BB99" s="110">
        <v>0</v>
      </c>
      <c r="BC99" s="110">
        <v>0</v>
      </c>
      <c r="BD99" s="110">
        <v>0</v>
      </c>
      <c r="BE99" s="110">
        <v>6</v>
      </c>
      <c r="BF99" s="107">
        <v>6574</v>
      </c>
      <c r="BG99" s="100">
        <f t="shared" si="11"/>
        <v>5634.857142857143</v>
      </c>
      <c r="BH99" s="178">
        <v>0</v>
      </c>
      <c r="BI99" s="98">
        <f t="shared" si="18"/>
        <v>0</v>
      </c>
      <c r="BJ99" s="98">
        <v>0</v>
      </c>
      <c r="BK99" s="98">
        <v>0</v>
      </c>
      <c r="BL99" s="174">
        <f t="shared" si="12"/>
        <v>1878.2857142857142</v>
      </c>
      <c r="BM99" s="98">
        <f t="shared" si="13"/>
        <v>2817.4285714285716</v>
      </c>
      <c r="BN99" s="98">
        <f t="shared" si="14"/>
        <v>939.1428571428571</v>
      </c>
      <c r="BO99" s="174">
        <v>0</v>
      </c>
      <c r="BP99" s="174">
        <v>939.1428571428571</v>
      </c>
      <c r="BQ99" s="174">
        <v>939.1428571428571</v>
      </c>
      <c r="BR99" s="174">
        <v>939.1428571428571</v>
      </c>
      <c r="BS99" s="174">
        <v>939.1428571428571</v>
      </c>
      <c r="BT99" s="174">
        <v>939.1428571428571</v>
      </c>
      <c r="BU99" s="174">
        <v>939.1428571428571</v>
      </c>
      <c r="BV99" s="145">
        <v>0</v>
      </c>
      <c r="BW99" s="145">
        <v>0</v>
      </c>
    </row>
    <row r="100" spans="1:75" ht="12.75">
      <c r="A100" s="97">
        <v>99</v>
      </c>
      <c r="B100" s="97">
        <v>37</v>
      </c>
      <c r="C100" s="97" t="s">
        <v>1805</v>
      </c>
      <c r="D100" s="97" t="s">
        <v>1051</v>
      </c>
      <c r="E100" s="97"/>
      <c r="F100" s="97"/>
      <c r="G100" s="185" t="s">
        <v>2215</v>
      </c>
      <c r="H100" s="185" t="s">
        <v>1029</v>
      </c>
      <c r="I100" s="97"/>
      <c r="J100" s="185" t="s">
        <v>2215</v>
      </c>
      <c r="K100" s="185" t="s">
        <v>1029</v>
      </c>
      <c r="L100" s="97"/>
      <c r="M100" s="97" t="s">
        <v>2674</v>
      </c>
      <c r="N100" s="97" t="s">
        <v>1800</v>
      </c>
      <c r="O100" s="156">
        <v>39177</v>
      </c>
      <c r="P100" s="158">
        <f t="shared" si="17"/>
        <v>39542</v>
      </c>
      <c r="Q100" s="97" t="s">
        <v>2438</v>
      </c>
      <c r="R100" s="97">
        <v>19</v>
      </c>
      <c r="S100" s="110" t="s">
        <v>2891</v>
      </c>
      <c r="T100" s="97">
        <v>0</v>
      </c>
      <c r="U100" s="97" t="s">
        <v>488</v>
      </c>
      <c r="V100" s="97"/>
      <c r="W100" s="97"/>
      <c r="X100" s="97"/>
      <c r="Y100" s="97"/>
      <c r="Z100" s="97"/>
      <c r="AA100" s="97"/>
      <c r="AB100" s="97" t="s">
        <v>2800</v>
      </c>
      <c r="AC100" s="110" t="s">
        <v>1047</v>
      </c>
      <c r="AD100" s="97"/>
      <c r="AE100" s="108">
        <v>20765377</v>
      </c>
      <c r="AF100" s="108" t="s">
        <v>2657</v>
      </c>
      <c r="AG100" s="97" t="s">
        <v>2639</v>
      </c>
      <c r="AH100" s="97" t="s">
        <v>1050</v>
      </c>
      <c r="AI100" s="97" t="s">
        <v>2484</v>
      </c>
      <c r="AJ100" s="97" t="s">
        <v>1407</v>
      </c>
      <c r="AK100" s="185" t="s">
        <v>2215</v>
      </c>
      <c r="AL100" s="185" t="s">
        <v>1029</v>
      </c>
      <c r="AM100" s="97" t="s">
        <v>2840</v>
      </c>
      <c r="AN100" s="110">
        <v>411878</v>
      </c>
      <c r="AO100" s="108" t="s">
        <v>1048</v>
      </c>
      <c r="AP100" s="97"/>
      <c r="AQ100" s="97"/>
      <c r="AR100" s="97"/>
      <c r="AS100" s="97"/>
      <c r="AT100" s="97"/>
      <c r="AU100" s="143" t="s">
        <v>1355</v>
      </c>
      <c r="AV100" s="110" t="s">
        <v>121</v>
      </c>
      <c r="AW100" s="110" t="s">
        <v>128</v>
      </c>
      <c r="AX100" s="108">
        <v>0</v>
      </c>
      <c r="AY100" s="110">
        <v>0</v>
      </c>
      <c r="AZ100" s="110">
        <v>0</v>
      </c>
      <c r="BA100" s="110">
        <v>0</v>
      </c>
      <c r="BB100" s="110">
        <v>0</v>
      </c>
      <c r="BC100" s="110">
        <v>0</v>
      </c>
      <c r="BD100" s="110">
        <v>0</v>
      </c>
      <c r="BE100" s="110">
        <v>6</v>
      </c>
      <c r="BF100" s="1">
        <v>5635</v>
      </c>
      <c r="BG100" s="100">
        <f t="shared" si="11"/>
        <v>8809</v>
      </c>
      <c r="BH100" s="174">
        <v>2984.25</v>
      </c>
      <c r="BI100" s="98">
        <f t="shared" si="18"/>
        <v>994.75</v>
      </c>
      <c r="BJ100" s="98">
        <v>994.75</v>
      </c>
      <c r="BK100" s="98">
        <v>994.75</v>
      </c>
      <c r="BL100" s="174">
        <f t="shared" si="12"/>
        <v>2604.75</v>
      </c>
      <c r="BM100" s="98">
        <f t="shared" si="13"/>
        <v>2415</v>
      </c>
      <c r="BN100" s="98">
        <f t="shared" si="14"/>
        <v>805</v>
      </c>
      <c r="BO100" s="174">
        <v>994.75</v>
      </c>
      <c r="BP100" s="174">
        <v>805</v>
      </c>
      <c r="BQ100" s="174">
        <v>805</v>
      </c>
      <c r="BR100" s="174">
        <v>805</v>
      </c>
      <c r="BS100" s="174">
        <v>805</v>
      </c>
      <c r="BT100" s="174">
        <v>805</v>
      </c>
      <c r="BU100" s="174">
        <v>805</v>
      </c>
      <c r="BV100" s="145">
        <v>0</v>
      </c>
      <c r="BW100" s="145">
        <v>0</v>
      </c>
    </row>
    <row r="101" spans="1:75" s="142" customFormat="1" ht="12.75">
      <c r="A101" s="97">
        <v>100</v>
      </c>
      <c r="B101" s="141">
        <v>155</v>
      </c>
      <c r="C101" s="141" t="s">
        <v>1805</v>
      </c>
      <c r="D101" s="97" t="s">
        <v>1051</v>
      </c>
      <c r="E101" s="141"/>
      <c r="F101" s="141"/>
      <c r="G101" s="185" t="s">
        <v>2216</v>
      </c>
      <c r="H101" s="185" t="s">
        <v>1034</v>
      </c>
      <c r="I101" s="141"/>
      <c r="J101" s="185" t="s">
        <v>2216</v>
      </c>
      <c r="K101" s="185" t="s">
        <v>1034</v>
      </c>
      <c r="L101" s="141"/>
      <c r="M101" s="141" t="s">
        <v>2087</v>
      </c>
      <c r="N101" s="141" t="s">
        <v>2088</v>
      </c>
      <c r="O101" s="161">
        <v>39280</v>
      </c>
      <c r="P101" s="158">
        <f t="shared" si="17"/>
        <v>39645</v>
      </c>
      <c r="Q101" s="141" t="s">
        <v>1132</v>
      </c>
      <c r="R101" s="141">
        <v>12</v>
      </c>
      <c r="S101" s="143" t="s">
        <v>1725</v>
      </c>
      <c r="T101" s="141">
        <v>0</v>
      </c>
      <c r="U101" s="141" t="s">
        <v>2089</v>
      </c>
      <c r="V101" s="141"/>
      <c r="W101" s="141"/>
      <c r="X101" s="141"/>
      <c r="Y101" s="141"/>
      <c r="Z101" s="141"/>
      <c r="AA101" s="141"/>
      <c r="AB101" s="141" t="s">
        <v>2800</v>
      </c>
      <c r="AC101" s="143">
        <v>7224533.95</v>
      </c>
      <c r="AD101" s="141"/>
      <c r="AE101" s="144">
        <v>22187300</v>
      </c>
      <c r="AF101" s="144" t="s">
        <v>1726</v>
      </c>
      <c r="AG101" s="141" t="s">
        <v>2090</v>
      </c>
      <c r="AH101" s="141" t="s">
        <v>2081</v>
      </c>
      <c r="AI101" s="141" t="s">
        <v>2092</v>
      </c>
      <c r="AJ101" s="141" t="s">
        <v>1407</v>
      </c>
      <c r="AK101" s="185" t="s">
        <v>2216</v>
      </c>
      <c r="AL101" s="185" t="s">
        <v>1034</v>
      </c>
      <c r="AM101" s="141" t="s">
        <v>935</v>
      </c>
      <c r="AN101" s="143" t="s">
        <v>2086</v>
      </c>
      <c r="AO101" s="144">
        <v>2820126152509</v>
      </c>
      <c r="AP101" s="141"/>
      <c r="AQ101" s="141"/>
      <c r="AR101" s="141"/>
      <c r="AS101" s="141"/>
      <c r="AT101" s="141"/>
      <c r="AU101" s="143" t="s">
        <v>2095</v>
      </c>
      <c r="AV101" s="110" t="s">
        <v>122</v>
      </c>
      <c r="AW101" s="110" t="s">
        <v>2678</v>
      </c>
      <c r="AX101" s="144">
        <v>0</v>
      </c>
      <c r="AY101" s="143">
        <v>0</v>
      </c>
      <c r="AZ101" s="143">
        <v>0</v>
      </c>
      <c r="BA101" s="143">
        <v>0</v>
      </c>
      <c r="BB101" s="143">
        <v>0</v>
      </c>
      <c r="BC101" s="143">
        <v>0</v>
      </c>
      <c r="BD101" s="143">
        <v>0</v>
      </c>
      <c r="BE101" s="143"/>
      <c r="BF101" s="1">
        <v>8218</v>
      </c>
      <c r="BG101" s="100">
        <f t="shared" si="11"/>
        <v>12846.706666666665</v>
      </c>
      <c r="BH101" s="174">
        <v>4352.03</v>
      </c>
      <c r="BI101" s="98">
        <f t="shared" si="18"/>
        <v>1450.6766666666665</v>
      </c>
      <c r="BJ101" s="98">
        <v>1450.6766666666665</v>
      </c>
      <c r="BK101" s="98">
        <v>1450.6766666666665</v>
      </c>
      <c r="BL101" s="174">
        <f t="shared" si="12"/>
        <v>3798.6766666666663</v>
      </c>
      <c r="BM101" s="98">
        <f t="shared" si="13"/>
        <v>3522</v>
      </c>
      <c r="BN101" s="98">
        <f t="shared" si="14"/>
        <v>1174</v>
      </c>
      <c r="BO101" s="145">
        <v>1450.6766666666665</v>
      </c>
      <c r="BP101" s="145">
        <v>1174</v>
      </c>
      <c r="BQ101" s="145">
        <v>1174</v>
      </c>
      <c r="BR101" s="145">
        <v>1174</v>
      </c>
      <c r="BS101" s="145">
        <v>1174</v>
      </c>
      <c r="BT101" s="145">
        <v>1174</v>
      </c>
      <c r="BU101" s="145">
        <v>1174</v>
      </c>
      <c r="BV101" s="145">
        <v>0</v>
      </c>
      <c r="BW101" s="145">
        <v>0</v>
      </c>
    </row>
    <row r="102" spans="1:75" ht="12.75">
      <c r="A102" s="97">
        <v>101</v>
      </c>
      <c r="B102" s="97">
        <v>6</v>
      </c>
      <c r="C102" s="97" t="s">
        <v>1805</v>
      </c>
      <c r="D102" s="97" t="s">
        <v>1051</v>
      </c>
      <c r="E102" s="97"/>
      <c r="F102" s="97"/>
      <c r="G102" s="185" t="s">
        <v>2217</v>
      </c>
      <c r="H102" s="185" t="s">
        <v>270</v>
      </c>
      <c r="I102" s="97"/>
      <c r="J102" s="185" t="s">
        <v>2217</v>
      </c>
      <c r="K102" s="185" t="s">
        <v>270</v>
      </c>
      <c r="L102" s="97"/>
      <c r="M102" s="97" t="s">
        <v>1079</v>
      </c>
      <c r="N102" s="104" t="s">
        <v>1801</v>
      </c>
      <c r="O102" s="158">
        <v>39258</v>
      </c>
      <c r="P102" s="158">
        <f t="shared" si="17"/>
        <v>39623</v>
      </c>
      <c r="Q102" s="97" t="s">
        <v>2439</v>
      </c>
      <c r="R102" s="106"/>
      <c r="S102" s="133"/>
      <c r="T102" s="97">
        <v>1</v>
      </c>
      <c r="U102" s="97" t="s">
        <v>2818</v>
      </c>
      <c r="V102" s="97"/>
      <c r="W102" s="97"/>
      <c r="X102" s="97"/>
      <c r="Y102" s="97"/>
      <c r="Z102" s="97"/>
      <c r="AA102" s="97"/>
      <c r="AB102" s="97" t="s">
        <v>2800</v>
      </c>
      <c r="AC102" s="110" t="s">
        <v>1080</v>
      </c>
      <c r="AD102" s="97"/>
      <c r="AE102" s="108">
        <v>20628477</v>
      </c>
      <c r="AF102" s="108" t="s">
        <v>1133</v>
      </c>
      <c r="AG102" s="97" t="s">
        <v>2516</v>
      </c>
      <c r="AH102" s="97" t="s">
        <v>533</v>
      </c>
      <c r="AI102" s="97" t="s">
        <v>2824</v>
      </c>
      <c r="AJ102" s="97" t="s">
        <v>1407</v>
      </c>
      <c r="AK102" s="185" t="s">
        <v>2217</v>
      </c>
      <c r="AL102" s="185" t="s">
        <v>270</v>
      </c>
      <c r="AM102" s="97" t="s">
        <v>2840</v>
      </c>
      <c r="AN102" s="110">
        <v>665063</v>
      </c>
      <c r="AO102" s="108" t="s">
        <v>1081</v>
      </c>
      <c r="AP102" s="97"/>
      <c r="AQ102" s="97"/>
      <c r="AR102" s="97"/>
      <c r="AS102" s="97"/>
      <c r="AT102" s="97"/>
      <c r="AU102" s="143" t="s">
        <v>1356</v>
      </c>
      <c r="AV102" s="110" t="s">
        <v>123</v>
      </c>
      <c r="AW102" s="110" t="s">
        <v>2388</v>
      </c>
      <c r="AX102" s="108">
        <v>2750823151836</v>
      </c>
      <c r="AY102" s="110" t="s">
        <v>801</v>
      </c>
      <c r="AZ102" s="110">
        <v>2338</v>
      </c>
      <c r="BA102" s="110" t="s">
        <v>1728</v>
      </c>
      <c r="BB102" s="110">
        <v>3053441</v>
      </c>
      <c r="BC102" s="110" t="s">
        <v>2657</v>
      </c>
      <c r="BD102" s="110" t="s">
        <v>1727</v>
      </c>
      <c r="BE102" s="110" t="s">
        <v>2463</v>
      </c>
      <c r="BF102" s="1">
        <v>7044</v>
      </c>
      <c r="BG102" s="100">
        <f t="shared" si="11"/>
        <v>11011.460952380952</v>
      </c>
      <c r="BH102" s="174">
        <v>3730.31</v>
      </c>
      <c r="BI102" s="98">
        <f t="shared" si="18"/>
        <v>1243.4366666666667</v>
      </c>
      <c r="BJ102" s="98">
        <v>1243.4366666666667</v>
      </c>
      <c r="BK102" s="98">
        <v>1243.4366666666667</v>
      </c>
      <c r="BL102" s="174">
        <f t="shared" si="12"/>
        <v>3256.0080952380954</v>
      </c>
      <c r="BM102" s="98">
        <f t="shared" si="13"/>
        <v>3018.857142857143</v>
      </c>
      <c r="BN102" s="98">
        <f t="shared" si="14"/>
        <v>1006.2857142857143</v>
      </c>
      <c r="BO102" s="174">
        <v>1243.4366666666667</v>
      </c>
      <c r="BP102" s="174">
        <v>1006.2857142857143</v>
      </c>
      <c r="BQ102" s="174">
        <v>1006.2857142857143</v>
      </c>
      <c r="BR102" s="174">
        <v>1006.2857142857143</v>
      </c>
      <c r="BS102" s="174">
        <v>1006.2857142857143</v>
      </c>
      <c r="BT102" s="174">
        <v>1006.2857142857143</v>
      </c>
      <c r="BU102" s="174">
        <v>1006.2857142857143</v>
      </c>
      <c r="BV102" s="145">
        <v>0</v>
      </c>
      <c r="BW102" s="145">
        <v>0</v>
      </c>
    </row>
    <row r="103" spans="1:75" ht="12.75">
      <c r="A103" s="97">
        <v>102</v>
      </c>
      <c r="B103" s="97"/>
      <c r="C103" s="97" t="s">
        <v>1805</v>
      </c>
      <c r="D103" s="97" t="s">
        <v>1051</v>
      </c>
      <c r="E103" s="97"/>
      <c r="F103" s="97"/>
      <c r="G103" s="185" t="s">
        <v>2218</v>
      </c>
      <c r="H103" s="185" t="s">
        <v>1045</v>
      </c>
      <c r="I103" s="97"/>
      <c r="J103" s="185" t="s">
        <v>2218</v>
      </c>
      <c r="K103" s="185" t="s">
        <v>1045</v>
      </c>
      <c r="L103" s="97"/>
      <c r="M103" s="97"/>
      <c r="N103" s="97"/>
      <c r="O103" s="156"/>
      <c r="P103" s="156"/>
      <c r="Q103" s="97"/>
      <c r="R103" s="97"/>
      <c r="S103" s="110"/>
      <c r="T103" s="97"/>
      <c r="U103" s="97"/>
      <c r="V103" s="97"/>
      <c r="W103" s="97"/>
      <c r="X103" s="97"/>
      <c r="Y103" s="97"/>
      <c r="Z103" s="97"/>
      <c r="AA103" s="97"/>
      <c r="AB103" s="97"/>
      <c r="AC103" s="110"/>
      <c r="AD103" s="97"/>
      <c r="AE103" s="108"/>
      <c r="AF103" s="108"/>
      <c r="AG103" s="97"/>
      <c r="AH103" s="97"/>
      <c r="AI103" s="97"/>
      <c r="AJ103" s="97"/>
      <c r="AK103" s="185" t="s">
        <v>2218</v>
      </c>
      <c r="AL103" s="185" t="s">
        <v>1045</v>
      </c>
      <c r="AM103" s="97"/>
      <c r="AN103" s="110"/>
      <c r="AO103" s="108"/>
      <c r="AP103" s="97"/>
      <c r="AQ103" s="97"/>
      <c r="AR103" s="97"/>
      <c r="AS103" s="97"/>
      <c r="AT103" s="97"/>
      <c r="AU103" s="141"/>
      <c r="AV103" s="97"/>
      <c r="AW103" s="97"/>
      <c r="AX103" s="151"/>
      <c r="AY103" s="97"/>
      <c r="AZ103" s="97"/>
      <c r="BA103" s="97"/>
      <c r="BB103" s="97"/>
      <c r="BC103" s="97"/>
      <c r="BD103" s="110"/>
      <c r="BE103" s="110"/>
      <c r="BF103" s="1">
        <v>8453</v>
      </c>
      <c r="BG103" s="100">
        <f t="shared" si="11"/>
        <v>11821.148571428572</v>
      </c>
      <c r="BH103" s="174">
        <v>3431.79</v>
      </c>
      <c r="BI103" s="98">
        <f t="shared" si="18"/>
        <v>1143.93</v>
      </c>
      <c r="BJ103" s="98">
        <v>1143.93</v>
      </c>
      <c r="BK103" s="98">
        <v>1143.93</v>
      </c>
      <c r="BL103" s="174">
        <f t="shared" si="12"/>
        <v>3559.072857142857</v>
      </c>
      <c r="BM103" s="98">
        <f t="shared" si="13"/>
        <v>3622.7142857142862</v>
      </c>
      <c r="BN103" s="98">
        <f t="shared" si="14"/>
        <v>1207.5714285714287</v>
      </c>
      <c r="BO103" s="174">
        <v>1143.93</v>
      </c>
      <c r="BP103" s="174">
        <v>1207.5714285714287</v>
      </c>
      <c r="BQ103" s="174">
        <v>1207.5714285714287</v>
      </c>
      <c r="BR103" s="174">
        <v>1207.5714285714287</v>
      </c>
      <c r="BS103" s="174">
        <v>1207.5714285714287</v>
      </c>
      <c r="BT103" s="174">
        <v>1207.5714285714287</v>
      </c>
      <c r="BU103" s="174">
        <v>1207.5714285714287</v>
      </c>
      <c r="BV103" s="145">
        <v>0</v>
      </c>
      <c r="BW103" s="145">
        <v>0</v>
      </c>
    </row>
    <row r="104" spans="1:75" ht="12.75">
      <c r="A104" s="171">
        <v>103</v>
      </c>
      <c r="B104" s="97"/>
      <c r="C104" s="97" t="s">
        <v>1805</v>
      </c>
      <c r="D104" s="97" t="s">
        <v>1051</v>
      </c>
      <c r="E104" s="97"/>
      <c r="F104" s="97"/>
      <c r="G104" s="185" t="s">
        <v>2219</v>
      </c>
      <c r="H104" s="185" t="s">
        <v>1067</v>
      </c>
      <c r="I104" s="97"/>
      <c r="J104" s="185" t="s">
        <v>2219</v>
      </c>
      <c r="K104" s="185" t="s">
        <v>1067</v>
      </c>
      <c r="L104" s="97"/>
      <c r="M104" s="97"/>
      <c r="N104" s="97"/>
      <c r="O104" s="156"/>
      <c r="P104" s="156"/>
      <c r="Q104" s="97"/>
      <c r="R104" s="97"/>
      <c r="S104" s="110"/>
      <c r="T104" s="97"/>
      <c r="U104" s="97"/>
      <c r="V104" s="97"/>
      <c r="W104" s="97"/>
      <c r="X104" s="97"/>
      <c r="Y104" s="97"/>
      <c r="Z104" s="97"/>
      <c r="AA104" s="97"/>
      <c r="AB104" s="97"/>
      <c r="AC104" s="110"/>
      <c r="AD104" s="97"/>
      <c r="AE104" s="108"/>
      <c r="AF104" s="108"/>
      <c r="AG104" s="97"/>
      <c r="AH104" s="97"/>
      <c r="AI104" s="97"/>
      <c r="AJ104" s="97"/>
      <c r="AK104" s="185" t="s">
        <v>2219</v>
      </c>
      <c r="AL104" s="185" t="s">
        <v>1067</v>
      </c>
      <c r="AM104" s="97"/>
      <c r="AN104" s="110"/>
      <c r="AO104" s="108"/>
      <c r="AP104" s="97"/>
      <c r="AQ104" s="97"/>
      <c r="AR104" s="97"/>
      <c r="AS104" s="97"/>
      <c r="AT104" s="97"/>
      <c r="AU104" s="141"/>
      <c r="AV104" s="97"/>
      <c r="AW104" s="97"/>
      <c r="AX104" s="151"/>
      <c r="AY104" s="97"/>
      <c r="AZ104" s="97"/>
      <c r="BA104" s="97"/>
      <c r="BB104" s="97"/>
      <c r="BC104" s="97"/>
      <c r="BD104" s="110"/>
      <c r="BE104" s="110"/>
      <c r="BF104" s="1">
        <v>10566</v>
      </c>
      <c r="BG104" s="100">
        <f t="shared" si="11"/>
        <v>14776.54476190476</v>
      </c>
      <c r="BH104" s="174">
        <v>4289.98</v>
      </c>
      <c r="BI104" s="98">
        <f t="shared" si="18"/>
        <v>1429.993333333333</v>
      </c>
      <c r="BJ104" s="98">
        <v>1429.993333333333</v>
      </c>
      <c r="BK104" s="98">
        <v>1429.993333333333</v>
      </c>
      <c r="BL104" s="174">
        <f t="shared" si="12"/>
        <v>4448.850476190476</v>
      </c>
      <c r="BM104" s="98">
        <f t="shared" si="13"/>
        <v>4528.285714285714</v>
      </c>
      <c r="BN104" s="98">
        <f t="shared" si="14"/>
        <v>1509.4285714285713</v>
      </c>
      <c r="BO104" s="172">
        <v>1429.993333333333</v>
      </c>
      <c r="BP104" s="172">
        <v>1509.4285714285713</v>
      </c>
      <c r="BQ104" s="172">
        <v>1509.4285714285713</v>
      </c>
      <c r="BR104" s="172">
        <v>1509.4285714285713</v>
      </c>
      <c r="BS104" s="172">
        <v>1509.4285714285713</v>
      </c>
      <c r="BT104" s="172">
        <v>1509.4285714285713</v>
      </c>
      <c r="BU104" s="172">
        <v>1509.4285714285713</v>
      </c>
      <c r="BV104" s="145">
        <v>0</v>
      </c>
      <c r="BW104" s="145">
        <v>0</v>
      </c>
    </row>
    <row r="105" spans="1:76" ht="12.75">
      <c r="A105" s="171">
        <v>104</v>
      </c>
      <c r="B105" s="97"/>
      <c r="C105" s="97" t="s">
        <v>1805</v>
      </c>
      <c r="D105" s="97" t="s">
        <v>1051</v>
      </c>
      <c r="E105" s="97"/>
      <c r="F105" s="97"/>
      <c r="G105" s="185" t="s">
        <v>2093</v>
      </c>
      <c r="H105" s="185" t="s">
        <v>2094</v>
      </c>
      <c r="J105" s="185" t="s">
        <v>2093</v>
      </c>
      <c r="K105" s="185" t="s">
        <v>2094</v>
      </c>
      <c r="AB105" s="111"/>
      <c r="AC105"/>
      <c r="AD105" s="109"/>
      <c r="AE105"/>
      <c r="AF105"/>
      <c r="AK105" s="185" t="s">
        <v>2093</v>
      </c>
      <c r="AL105" s="185" t="s">
        <v>2094</v>
      </c>
      <c r="AM105" s="111"/>
      <c r="AN105" s="109"/>
      <c r="AO105"/>
      <c r="BF105" s="1">
        <v>9861</v>
      </c>
      <c r="BG105" s="100">
        <f t="shared" si="11"/>
        <v>13028.005714285715</v>
      </c>
      <c r="BH105" s="168">
        <v>3431.79</v>
      </c>
      <c r="BI105" s="98">
        <f t="shared" si="18"/>
        <v>1143.93</v>
      </c>
      <c r="BJ105" s="98">
        <v>1143.93</v>
      </c>
      <c r="BK105" s="98">
        <v>1143.93</v>
      </c>
      <c r="BL105" s="174">
        <f t="shared" si="12"/>
        <v>3961.3585714285714</v>
      </c>
      <c r="BM105" s="98">
        <f t="shared" si="13"/>
        <v>4226.142857142857</v>
      </c>
      <c r="BN105" s="98">
        <f t="shared" si="14"/>
        <v>1408.7142857142858</v>
      </c>
      <c r="BO105" s="2">
        <v>1143.93</v>
      </c>
      <c r="BP105" s="2">
        <v>1408.7142857142858</v>
      </c>
      <c r="BQ105" s="2">
        <v>1408.7142857142858</v>
      </c>
      <c r="BR105" s="2">
        <v>1408.7142857142858</v>
      </c>
      <c r="BS105" s="2">
        <v>1408.7142857142858</v>
      </c>
      <c r="BT105" s="2">
        <v>1408.7142857142858</v>
      </c>
      <c r="BU105" s="2">
        <v>1408.7142857142858</v>
      </c>
      <c r="BV105" s="145">
        <v>0</v>
      </c>
      <c r="BW105" s="145">
        <v>0</v>
      </c>
      <c r="BX105" s="97"/>
    </row>
    <row r="106" spans="1:76" ht="12.75">
      <c r="A106" s="171">
        <v>105</v>
      </c>
      <c r="B106" s="97"/>
      <c r="C106" s="97" t="s">
        <v>1805</v>
      </c>
      <c r="D106" s="97" t="s">
        <v>1051</v>
      </c>
      <c r="E106" s="97"/>
      <c r="F106" s="97"/>
      <c r="G106" s="185" t="s">
        <v>1103</v>
      </c>
      <c r="H106" s="185" t="s">
        <v>1082</v>
      </c>
      <c r="J106" s="185" t="s">
        <v>1103</v>
      </c>
      <c r="K106" s="185" t="s">
        <v>1082</v>
      </c>
      <c r="AB106" s="111"/>
      <c r="AC106"/>
      <c r="AD106" s="109"/>
      <c r="AE106"/>
      <c r="AF106"/>
      <c r="AK106" s="185" t="s">
        <v>1103</v>
      </c>
      <c r="AL106" s="185" t="s">
        <v>1082</v>
      </c>
      <c r="AM106" s="111"/>
      <c r="AN106" s="109"/>
      <c r="AO106"/>
      <c r="BE106" s="113"/>
      <c r="BF106" s="1">
        <v>8218</v>
      </c>
      <c r="BG106" s="100">
        <f t="shared" si="11"/>
        <v>12846.706666666665</v>
      </c>
      <c r="BH106" s="174">
        <v>4352.03</v>
      </c>
      <c r="BI106" s="98">
        <f t="shared" si="18"/>
        <v>1450.6766666666665</v>
      </c>
      <c r="BJ106" s="98">
        <v>1450.6766666666665</v>
      </c>
      <c r="BK106" s="98">
        <v>1450.6766666666665</v>
      </c>
      <c r="BL106" s="174">
        <f t="shared" si="12"/>
        <v>3798.6766666666663</v>
      </c>
      <c r="BM106" s="98">
        <f t="shared" si="13"/>
        <v>3522</v>
      </c>
      <c r="BN106" s="98">
        <f t="shared" si="14"/>
        <v>1174</v>
      </c>
      <c r="BO106" s="174">
        <v>1450.6766666666665</v>
      </c>
      <c r="BP106" s="174">
        <v>1174</v>
      </c>
      <c r="BQ106" s="174">
        <v>1174</v>
      </c>
      <c r="BR106" s="174">
        <v>1174</v>
      </c>
      <c r="BS106" s="174">
        <v>1174</v>
      </c>
      <c r="BT106" s="174">
        <v>1174</v>
      </c>
      <c r="BU106" s="174">
        <v>1174</v>
      </c>
      <c r="BV106" s="145">
        <v>0</v>
      </c>
      <c r="BW106" s="145">
        <v>0</v>
      </c>
      <c r="BX106" s="97"/>
    </row>
    <row r="107" spans="28:73" ht="12.75">
      <c r="AB107" s="111"/>
      <c r="AC107"/>
      <c r="AD107" s="109"/>
      <c r="AE107"/>
      <c r="AF107"/>
      <c r="AJ107" s="105" t="s">
        <v>787</v>
      </c>
      <c r="AM107" s="111"/>
      <c r="AN107" s="109"/>
      <c r="AO107"/>
      <c r="BF107" s="173">
        <f aca="true" t="shared" si="19" ref="BF107:BU107">SUM(BF2:BF106)</f>
        <v>858184</v>
      </c>
      <c r="BG107" s="182">
        <f t="shared" si="19"/>
        <v>1269832.501269841</v>
      </c>
      <c r="BH107" s="179">
        <f t="shared" si="19"/>
        <v>400684.6616666664</v>
      </c>
      <c r="BI107" s="177">
        <f t="shared" si="19"/>
        <v>133561.55388888883</v>
      </c>
      <c r="BJ107" s="177">
        <f t="shared" si="19"/>
        <v>133561.55388888883</v>
      </c>
      <c r="BK107" s="177">
        <f t="shared" si="19"/>
        <v>133561.55388888883</v>
      </c>
      <c r="BL107" s="180">
        <f t="shared" si="19"/>
        <v>378756.9824603172</v>
      </c>
      <c r="BM107" s="181">
        <f t="shared" si="19"/>
        <v>367793.1428571427</v>
      </c>
      <c r="BN107" s="181">
        <f t="shared" si="19"/>
        <v>122597.71428571432</v>
      </c>
      <c r="BO107" s="176">
        <f t="shared" si="19"/>
        <v>133561.55388888883</v>
      </c>
      <c r="BP107" s="176">
        <f t="shared" si="19"/>
        <v>122597.71428571432</v>
      </c>
      <c r="BQ107" s="177">
        <f t="shared" si="19"/>
        <v>122597.71428571432</v>
      </c>
      <c r="BR107" s="177">
        <f t="shared" si="19"/>
        <v>122597.71428571432</v>
      </c>
      <c r="BS107" s="177">
        <f t="shared" si="19"/>
        <v>122597.71428571432</v>
      </c>
      <c r="BT107" s="177">
        <f t="shared" si="19"/>
        <v>122597.71428571432</v>
      </c>
      <c r="BU107" s="177">
        <f t="shared" si="19"/>
        <v>122597.71428571432</v>
      </c>
    </row>
    <row r="108" spans="28:74" ht="12.75">
      <c r="AB108" s="111"/>
      <c r="AC108"/>
      <c r="AD108" s="109"/>
      <c r="AE108"/>
      <c r="AF108"/>
      <c r="AJ108" s="105" t="s">
        <v>788</v>
      </c>
      <c r="AM108" s="111"/>
      <c r="AN108" s="109"/>
      <c r="AO108"/>
      <c r="BG108" s="148"/>
      <c r="BH108" s="175"/>
      <c r="BI108" s="128"/>
      <c r="BV108" s="127"/>
    </row>
    <row r="109" ht="12.75">
      <c r="AK109" s="105"/>
    </row>
    <row r="110" spans="37:75" ht="12.75">
      <c r="AK110" s="105"/>
      <c r="BS110" s="127">
        <f>BT104-BU104</f>
        <v>0</v>
      </c>
      <c r="BT110" s="128" t="s">
        <v>2096</v>
      </c>
      <c r="BV110" s="127">
        <f>BV104-BW104</f>
        <v>0</v>
      </c>
      <c r="BW110" s="128" t="s">
        <v>2068</v>
      </c>
    </row>
    <row r="111" spans="10:15" ht="12.75">
      <c r="J111" s="193"/>
      <c r="K111" s="194"/>
      <c r="L111" s="165"/>
      <c r="M111" s="165"/>
      <c r="N111" s="124" t="s">
        <v>563</v>
      </c>
      <c r="O111" s="169"/>
    </row>
    <row r="112" spans="4:59" ht="12.75">
      <c r="D112" s="105"/>
      <c r="E112" s="105"/>
      <c r="G112" s="188"/>
      <c r="H112" s="189"/>
      <c r="I112" s="138"/>
      <c r="J112" s="195"/>
      <c r="K112" s="196"/>
      <c r="L112" s="136"/>
      <c r="M112" s="136"/>
      <c r="N112" s="124" t="s">
        <v>564</v>
      </c>
      <c r="O112" s="169"/>
      <c r="BF112" s="118"/>
      <c r="BG112" s="105"/>
    </row>
    <row r="113" spans="4:60" ht="12.75">
      <c r="D113" s="105"/>
      <c r="E113" s="105"/>
      <c r="G113" s="188"/>
      <c r="I113" s="138"/>
      <c r="J113" s="195"/>
      <c r="K113" s="196"/>
      <c r="L113" s="166"/>
      <c r="M113" s="167"/>
      <c r="N113" s="105"/>
      <c r="O113" s="170"/>
      <c r="BF113" s="118"/>
      <c r="BG113" s="127"/>
      <c r="BH113" s="105"/>
    </row>
    <row r="114" spans="5:66" ht="12.75">
      <c r="E114" s="124"/>
      <c r="G114" s="190"/>
      <c r="H114" s="191"/>
      <c r="I114" s="138"/>
      <c r="J114" s="195"/>
      <c r="K114" s="196"/>
      <c r="L114" s="138"/>
      <c r="M114" s="165"/>
      <c r="BF114" s="120"/>
      <c r="BG114" s="116"/>
      <c r="BH114" s="116"/>
      <c r="BI114" s="115"/>
      <c r="BJ114" s="129"/>
      <c r="BK114" s="129"/>
      <c r="BL114" s="129"/>
      <c r="BM114" s="130"/>
      <c r="BN114" s="130"/>
    </row>
    <row r="115" spans="5:66" ht="12.75">
      <c r="E115" s="124"/>
      <c r="G115" s="188"/>
      <c r="J115" s="195"/>
      <c r="K115" s="192"/>
      <c r="L115" s="138"/>
      <c r="M115" s="165"/>
      <c r="BF115" s="121"/>
      <c r="BG115" s="116"/>
      <c r="BH115" s="115"/>
      <c r="BI115" s="115"/>
      <c r="BJ115" s="130"/>
      <c r="BK115" s="131"/>
      <c r="BL115" s="130"/>
      <c r="BM115" s="129"/>
      <c r="BN115" s="130"/>
    </row>
    <row r="116" spans="7:66" ht="12.75">
      <c r="G116" s="188"/>
      <c r="J116" s="195"/>
      <c r="K116" s="135"/>
      <c r="L116" s="138"/>
      <c r="M116" s="165"/>
      <c r="BF116" s="121"/>
      <c r="BG116" s="119"/>
      <c r="BH116" s="183">
        <f>BH107+BL107+BM107+BN107</f>
        <v>1269832.5012698406</v>
      </c>
      <c r="BI116" s="115"/>
      <c r="BJ116" s="129"/>
      <c r="BK116" s="129"/>
      <c r="BL116" s="129"/>
      <c r="BM116" s="130"/>
      <c r="BN116" s="130"/>
    </row>
    <row r="117" spans="7:66" ht="12.75">
      <c r="G117" s="188"/>
      <c r="J117" s="188"/>
      <c r="K117" s="135"/>
      <c r="L117" s="165"/>
      <c r="M117" s="165"/>
      <c r="BF117" s="114"/>
      <c r="BG117" s="115"/>
      <c r="BH117" s="115"/>
      <c r="BI117" s="115"/>
      <c r="BJ117" s="129"/>
      <c r="BK117" s="129"/>
      <c r="BL117" s="129"/>
      <c r="BM117" s="130"/>
      <c r="BN117" s="130"/>
    </row>
    <row r="118" spans="7:66" ht="12.75">
      <c r="G118" s="188"/>
      <c r="I118" s="136"/>
      <c r="J118" s="193"/>
      <c r="K118" s="194"/>
      <c r="L118" s="138"/>
      <c r="M118" s="165"/>
      <c r="BF118" s="114"/>
      <c r="BG118" s="115"/>
      <c r="BH118" s="115"/>
      <c r="BI118" s="115"/>
      <c r="BJ118" s="129"/>
      <c r="BK118" s="129"/>
      <c r="BL118" s="129"/>
      <c r="BM118" s="130"/>
      <c r="BN118" s="130"/>
    </row>
    <row r="119" spans="7:66" ht="12.75">
      <c r="G119" s="188"/>
      <c r="I119" s="136"/>
      <c r="J119" s="193"/>
      <c r="K119" s="194"/>
      <c r="L119" s="138"/>
      <c r="M119" s="165"/>
      <c r="BF119" s="114"/>
      <c r="BG119" s="115"/>
      <c r="BH119" s="114"/>
      <c r="BI119" s="114"/>
      <c r="BJ119" s="130"/>
      <c r="BK119" s="130"/>
      <c r="BL119" s="130"/>
      <c r="BM119" s="130"/>
      <c r="BN119" s="130"/>
    </row>
    <row r="120" spans="6:66" ht="12.75">
      <c r="F120" s="105"/>
      <c r="G120" s="192"/>
      <c r="H120" s="191"/>
      <c r="I120" s="135"/>
      <c r="J120" s="191"/>
      <c r="K120" s="191"/>
      <c r="L120" s="165"/>
      <c r="M120" s="165"/>
      <c r="BF120" s="114"/>
      <c r="BG120" s="115"/>
      <c r="BH120" s="114"/>
      <c r="BI120" s="114"/>
      <c r="BJ120" s="130"/>
      <c r="BK120" s="130"/>
      <c r="BL120" s="130"/>
      <c r="BM120" s="130"/>
      <c r="BN120" s="130"/>
    </row>
    <row r="121" spans="7:66" ht="12.75">
      <c r="G121" s="192"/>
      <c r="H121" s="191"/>
      <c r="J121" s="191"/>
      <c r="K121" s="191"/>
      <c r="BF121" s="114"/>
      <c r="BG121" s="117"/>
      <c r="BH121" s="114"/>
      <c r="BI121" s="114"/>
      <c r="BJ121" s="130"/>
      <c r="BK121" s="130"/>
      <c r="BL121" s="130"/>
      <c r="BM121" s="130"/>
      <c r="BN121" s="130"/>
    </row>
    <row r="122" spans="7:66" ht="12.75">
      <c r="G122" s="188"/>
      <c r="I122" s="149"/>
      <c r="J122" s="188"/>
      <c r="BF122" s="114"/>
      <c r="BG122" s="114"/>
      <c r="BH122" s="114"/>
      <c r="BI122" s="114"/>
      <c r="BJ122" s="130"/>
      <c r="BK122" s="130"/>
      <c r="BL122" s="130"/>
      <c r="BM122" s="130"/>
      <c r="BN122" s="130"/>
    </row>
    <row r="123" spans="7:66" ht="12.75">
      <c r="G123" s="188"/>
      <c r="BF123" s="114"/>
      <c r="BG123" s="114"/>
      <c r="BH123" s="114"/>
      <c r="BI123" s="114"/>
      <c r="BJ123" s="130"/>
      <c r="BK123" s="130"/>
      <c r="BL123" s="130"/>
      <c r="BM123" s="130"/>
      <c r="BN123" s="130"/>
    </row>
    <row r="124" spans="7:66" ht="12.75">
      <c r="G124" s="188"/>
      <c r="I124" s="136"/>
      <c r="BF124" s="114"/>
      <c r="BG124" s="114"/>
      <c r="BH124" s="114"/>
      <c r="BI124" s="114"/>
      <c r="BJ124" s="130"/>
      <c r="BK124" s="130"/>
      <c r="BL124" s="130"/>
      <c r="BM124" s="130"/>
      <c r="BN124" s="130"/>
    </row>
    <row r="125" spans="9:66" ht="12.75">
      <c r="I125" s="136"/>
      <c r="BF125" s="114"/>
      <c r="BG125" s="114"/>
      <c r="BH125" s="114"/>
      <c r="BI125" s="114"/>
      <c r="BJ125" s="130"/>
      <c r="BK125" s="130"/>
      <c r="BL125" s="130"/>
      <c r="BM125" s="130"/>
      <c r="BN125" s="130"/>
    </row>
    <row r="65536" ht="12.75">
      <c r="BO65536" s="175">
        <f>SUM(BO2:BO65535)</f>
        <v>267123.10777777765</v>
      </c>
    </row>
  </sheetData>
  <sheetProtection/>
  <printOptions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19"/>
  <sheetViews>
    <sheetView zoomScaleSheetLayoutView="100" zoomScalePageLayoutView="0" workbookViewId="0" topLeftCell="A104">
      <selection activeCell="Y30" sqref="Y30"/>
    </sheetView>
  </sheetViews>
  <sheetFormatPr defaultColWidth="9.140625" defaultRowHeight="12.75"/>
  <cols>
    <col min="1" max="1" width="4.28125" style="13" customWidth="1"/>
    <col min="2" max="2" width="4.57421875" style="13" customWidth="1"/>
    <col min="3" max="3" width="21.140625" style="13" customWidth="1"/>
    <col min="4" max="8" width="28.8515625" style="13" customWidth="1"/>
    <col min="9" max="9" width="17.7109375" style="13" customWidth="1"/>
    <col min="10" max="10" width="13.140625" style="13" customWidth="1"/>
    <col min="11" max="11" width="12.140625" style="13" customWidth="1"/>
    <col min="12" max="12" width="22.28125" style="13" customWidth="1"/>
    <col min="13" max="13" width="5.28125" style="13" customWidth="1"/>
    <col min="14" max="14" width="18.28125" style="13" customWidth="1"/>
    <col min="15" max="15" width="16.421875" style="13" customWidth="1"/>
    <col min="16" max="16" width="27.28125" style="13" customWidth="1"/>
    <col min="17" max="17" width="4.8515625" style="13" customWidth="1"/>
    <col min="18" max="18" width="22.140625" style="13" customWidth="1"/>
    <col min="19" max="19" width="5.28125" style="13" customWidth="1"/>
    <col min="20" max="20" width="5.8515625" style="13" customWidth="1"/>
    <col min="21" max="21" width="12.57421875" style="13" customWidth="1"/>
    <col min="22" max="22" width="21.8515625" style="13" customWidth="1"/>
    <col min="23" max="23" width="20.421875" style="13" customWidth="1"/>
    <col min="24" max="24" width="14.8515625" style="13" customWidth="1"/>
    <col min="25" max="25" width="30.00390625" style="13" customWidth="1"/>
    <col min="26" max="26" width="18.7109375" style="13" customWidth="1"/>
    <col min="27" max="27" width="7.421875" style="13" customWidth="1"/>
    <col min="28" max="28" width="6.28125" style="13" customWidth="1"/>
    <col min="29" max="29" width="21.57421875" style="13" customWidth="1"/>
    <col min="30" max="30" width="19.57421875" style="13" customWidth="1"/>
    <col min="31" max="31" width="16.00390625" style="13" customWidth="1"/>
    <col min="32" max="32" width="11.57421875" style="13" customWidth="1"/>
    <col min="33" max="33" width="17.28125" style="13" customWidth="1"/>
    <col min="34" max="34" width="9.00390625" style="13" customWidth="1"/>
    <col min="35" max="35" width="13.8515625" style="53" customWidth="1"/>
    <col min="36" max="36" width="14.57421875" style="53" customWidth="1"/>
    <col min="37" max="37" width="10.140625" style="53" customWidth="1"/>
    <col min="38" max="38" width="11.28125" style="53" customWidth="1"/>
    <col min="39" max="39" width="10.8515625" style="53" customWidth="1"/>
    <col min="40" max="40" width="13.140625" style="53" customWidth="1"/>
    <col min="41" max="41" width="13.421875" style="53" customWidth="1"/>
    <col min="42" max="42" width="13.00390625" style="53" customWidth="1"/>
    <col min="43" max="43" width="12.57421875" style="53" customWidth="1"/>
    <col min="44" max="45" width="13.421875" style="53" customWidth="1"/>
    <col min="46" max="46" width="13.8515625" style="53" customWidth="1"/>
    <col min="47" max="47" width="13.421875" style="53" customWidth="1"/>
    <col min="48" max="49" width="12.140625" style="53" customWidth="1"/>
    <col min="50" max="50" width="12.421875" style="53" customWidth="1"/>
    <col min="51" max="51" width="13.140625" style="53" customWidth="1"/>
    <col min="52" max="52" width="17.57421875" style="53" customWidth="1"/>
    <col min="53" max="53" width="15.7109375" style="13" hidden="1" customWidth="1"/>
    <col min="54" max="54" width="18.421875" style="13" hidden="1" customWidth="1"/>
    <col min="55" max="55" width="18.57421875" style="13" hidden="1" customWidth="1"/>
    <col min="56" max="57" width="13.140625" style="13" hidden="1" customWidth="1"/>
    <col min="58" max="58" width="6.8515625" style="13" hidden="1" customWidth="1"/>
    <col min="59" max="59" width="14.421875" style="13" hidden="1" customWidth="1"/>
    <col min="60" max="60" width="13.57421875" style="13" hidden="1" customWidth="1"/>
    <col min="61" max="61" width="13.7109375" style="13" hidden="1" customWidth="1"/>
    <col min="62" max="62" width="13.28125" style="13" hidden="1" customWidth="1"/>
    <col min="63" max="63" width="10.57421875" style="13" hidden="1" customWidth="1"/>
    <col min="64" max="64" width="10.8515625" style="13" hidden="1" customWidth="1"/>
    <col min="65" max="65" width="11.421875" style="13" hidden="1" customWidth="1"/>
    <col min="66" max="66" width="10.8515625" style="13" hidden="1" customWidth="1"/>
    <col min="67" max="67" width="10.57421875" style="13" hidden="1" customWidth="1"/>
    <col min="68" max="69" width="12.00390625" style="13" hidden="1" customWidth="1"/>
    <col min="70" max="70" width="29.57421875" style="13" hidden="1" customWidth="1"/>
    <col min="71" max="16384" width="9.140625" style="13" customWidth="1"/>
  </cols>
  <sheetData>
    <row r="1" spans="1:70" ht="76.5">
      <c r="A1" s="3" t="s">
        <v>2754</v>
      </c>
      <c r="B1" s="4" t="s">
        <v>2755</v>
      </c>
      <c r="C1" s="1" t="s">
        <v>2489</v>
      </c>
      <c r="D1" s="5" t="s">
        <v>2490</v>
      </c>
      <c r="E1" s="5" t="s">
        <v>2491</v>
      </c>
      <c r="F1" s="5" t="s">
        <v>2306</v>
      </c>
      <c r="G1" s="5" t="s">
        <v>2494</v>
      </c>
      <c r="H1" s="5" t="s">
        <v>2307</v>
      </c>
      <c r="I1" s="6" t="s">
        <v>2756</v>
      </c>
      <c r="J1" s="7" t="s">
        <v>2757</v>
      </c>
      <c r="K1" s="8" t="s">
        <v>2758</v>
      </c>
      <c r="L1" s="9" t="s">
        <v>1441</v>
      </c>
      <c r="M1" s="9" t="s">
        <v>2759</v>
      </c>
      <c r="N1" s="7" t="s">
        <v>2762</v>
      </c>
      <c r="O1" s="198"/>
      <c r="P1" s="7" t="s">
        <v>2209</v>
      </c>
      <c r="Q1" s="7" t="s">
        <v>2765</v>
      </c>
      <c r="R1" s="7" t="s">
        <v>2766</v>
      </c>
      <c r="S1" s="7" t="s">
        <v>2767</v>
      </c>
      <c r="T1" s="7" t="s">
        <v>2768</v>
      </c>
      <c r="U1" s="7" t="s">
        <v>2488</v>
      </c>
      <c r="V1" s="7" t="s">
        <v>2769</v>
      </c>
      <c r="W1" s="7" t="s">
        <v>2770</v>
      </c>
      <c r="X1" s="5" t="s">
        <v>2771</v>
      </c>
      <c r="Y1" s="5" t="s">
        <v>2772</v>
      </c>
      <c r="Z1" s="5" t="s">
        <v>2773</v>
      </c>
      <c r="AA1" s="8" t="s">
        <v>2774</v>
      </c>
      <c r="AB1" s="10" t="s">
        <v>2775</v>
      </c>
      <c r="AC1" s="11" t="s">
        <v>2776</v>
      </c>
      <c r="AD1" s="10" t="s">
        <v>2777</v>
      </c>
      <c r="AE1" s="10" t="s">
        <v>2778</v>
      </c>
      <c r="AF1" s="12" t="s">
        <v>2779</v>
      </c>
      <c r="AG1" s="9" t="s">
        <v>2780</v>
      </c>
      <c r="AH1" s="8" t="s">
        <v>2462</v>
      </c>
      <c r="AI1" s="72" t="s">
        <v>1312</v>
      </c>
      <c r="AJ1" s="66" t="s">
        <v>2781</v>
      </c>
      <c r="AK1" s="67" t="s">
        <v>2783</v>
      </c>
      <c r="AL1" s="79" t="s">
        <v>2784</v>
      </c>
      <c r="AM1" s="80" t="s">
        <v>2785</v>
      </c>
      <c r="AN1" s="66" t="s">
        <v>2786</v>
      </c>
      <c r="AO1" s="66" t="s">
        <v>2787</v>
      </c>
      <c r="AP1" s="66" t="s">
        <v>2788</v>
      </c>
      <c r="AQ1" s="67" t="s">
        <v>2789</v>
      </c>
      <c r="AR1" s="67" t="s">
        <v>1883</v>
      </c>
      <c r="AS1" s="67" t="s">
        <v>2790</v>
      </c>
      <c r="AT1" s="67" t="s">
        <v>2791</v>
      </c>
      <c r="AU1" s="68" t="s">
        <v>2792</v>
      </c>
      <c r="AV1" s="67" t="s">
        <v>2792</v>
      </c>
      <c r="AW1" s="67" t="s">
        <v>2793</v>
      </c>
      <c r="AX1" s="67" t="s">
        <v>2794</v>
      </c>
      <c r="AY1" s="67" t="s">
        <v>2795</v>
      </c>
      <c r="AZ1" s="69" t="s">
        <v>1884</v>
      </c>
      <c r="BA1" s="10" t="s">
        <v>1087</v>
      </c>
      <c r="BB1" s="10" t="s">
        <v>1428</v>
      </c>
      <c r="BC1" s="10" t="s">
        <v>1088</v>
      </c>
      <c r="BD1" s="10" t="s">
        <v>1209</v>
      </c>
      <c r="BE1" s="10"/>
      <c r="BF1" s="1" t="s">
        <v>1086</v>
      </c>
      <c r="BG1" s="10" t="s">
        <v>1327</v>
      </c>
      <c r="BH1" s="10" t="s">
        <v>1325</v>
      </c>
      <c r="BI1" s="10" t="s">
        <v>1326</v>
      </c>
      <c r="BJ1" s="10" t="s">
        <v>1373</v>
      </c>
      <c r="BK1" s="10" t="s">
        <v>1372</v>
      </c>
      <c r="BL1" s="10" t="s">
        <v>1374</v>
      </c>
      <c r="BM1" s="10" t="s">
        <v>1375</v>
      </c>
      <c r="BN1" s="10" t="s">
        <v>1376</v>
      </c>
      <c r="BO1" s="10" t="s">
        <v>1377</v>
      </c>
      <c r="BP1" s="10" t="s">
        <v>1378</v>
      </c>
      <c r="BQ1" s="10" t="s">
        <v>1379</v>
      </c>
      <c r="BR1" s="8" t="s">
        <v>2758</v>
      </c>
    </row>
    <row r="2" spans="1:70" ht="25.5">
      <c r="A2" s="1">
        <v>1</v>
      </c>
      <c r="B2" s="14">
        <v>46</v>
      </c>
      <c r="C2" s="1" t="s">
        <v>2796</v>
      </c>
      <c r="D2" s="4" t="s">
        <v>2797</v>
      </c>
      <c r="E2" s="4"/>
      <c r="F2" s="4"/>
      <c r="G2" s="4">
        <v>957117</v>
      </c>
      <c r="H2" s="4">
        <v>3060</v>
      </c>
      <c r="I2" s="4" t="s">
        <v>2210</v>
      </c>
      <c r="J2" s="4" t="s">
        <v>2211</v>
      </c>
      <c r="K2" s="15" t="s">
        <v>2818</v>
      </c>
      <c r="L2" s="1" t="s">
        <v>2800</v>
      </c>
      <c r="M2" s="9">
        <v>0</v>
      </c>
      <c r="N2" s="16">
        <v>19870131</v>
      </c>
      <c r="O2" s="4" t="s">
        <v>733</v>
      </c>
      <c r="P2" s="4" t="s">
        <v>2585</v>
      </c>
      <c r="Q2" s="4" t="s">
        <v>2212</v>
      </c>
      <c r="R2" s="4" t="s">
        <v>1407</v>
      </c>
      <c r="S2" s="4"/>
      <c r="T2" s="4"/>
      <c r="U2" s="4" t="s">
        <v>2826</v>
      </c>
      <c r="V2" s="17" t="s">
        <v>2213</v>
      </c>
      <c r="W2" s="12">
        <v>14003031517717</v>
      </c>
      <c r="X2" s="18"/>
      <c r="Y2" s="19" t="s">
        <v>2805</v>
      </c>
      <c r="Z2" s="20" t="s">
        <v>2214</v>
      </c>
      <c r="AA2" s="15" t="s">
        <v>2806</v>
      </c>
      <c r="AB2" s="15" t="s">
        <v>2807</v>
      </c>
      <c r="AC2" s="4" t="s">
        <v>2797</v>
      </c>
      <c r="AD2" s="15" t="s">
        <v>2808</v>
      </c>
      <c r="AE2" s="15" t="s">
        <v>2809</v>
      </c>
      <c r="AF2" s="21">
        <v>303911</v>
      </c>
      <c r="AG2" s="22" t="s">
        <v>2804</v>
      </c>
      <c r="AH2" s="22" t="s">
        <v>2463</v>
      </c>
      <c r="AI2" s="70">
        <f aca="true" t="shared" si="0" ref="AI2:AI27">AJ2+AN2+AO2+AP2</f>
        <v>10762.35</v>
      </c>
      <c r="AJ2" s="64">
        <v>2690.59</v>
      </c>
      <c r="AK2" s="58">
        <v>896.86</v>
      </c>
      <c r="AL2" s="58">
        <v>896.86</v>
      </c>
      <c r="AM2" s="58">
        <v>896.86</v>
      </c>
      <c r="AN2" s="64">
        <f>AQ2+AR2+AS2</f>
        <v>2690.58</v>
      </c>
      <c r="AO2" s="64">
        <f aca="true" t="shared" si="1" ref="AO2:AO14">AJ2</f>
        <v>2690.59</v>
      </c>
      <c r="AP2" s="64">
        <f aca="true" t="shared" si="2" ref="AP2:AP18">AJ2</f>
        <v>2690.59</v>
      </c>
      <c r="AQ2" s="58">
        <v>896.86</v>
      </c>
      <c r="AR2" s="58">
        <v>896.86</v>
      </c>
      <c r="AS2" s="58">
        <v>896.86</v>
      </c>
      <c r="AT2" s="58">
        <v>896.86</v>
      </c>
      <c r="AU2" s="58">
        <v>896.86</v>
      </c>
      <c r="AV2" s="58">
        <v>896.86</v>
      </c>
      <c r="AW2" s="58">
        <v>896.86</v>
      </c>
      <c r="AX2" s="58">
        <v>896.86</v>
      </c>
      <c r="AY2" s="58">
        <v>896.86</v>
      </c>
      <c r="AZ2" s="70">
        <f>AY2+AX2+AW2+AV2+AU2+AT2+AS2+AR2+AQ2+AM2+AL2+AK2</f>
        <v>10762.32</v>
      </c>
      <c r="BA2" s="1" t="s">
        <v>1085</v>
      </c>
      <c r="BB2" s="1" t="s">
        <v>1439</v>
      </c>
      <c r="BC2" s="1">
        <v>0</v>
      </c>
      <c r="BD2" s="1" t="s">
        <v>1366</v>
      </c>
      <c r="BE2" s="1"/>
      <c r="BF2" s="1" t="s">
        <v>1086</v>
      </c>
      <c r="BG2" s="2">
        <v>10762.36</v>
      </c>
      <c r="BH2" s="2">
        <v>2690.59</v>
      </c>
      <c r="BI2" s="1">
        <v>896.86</v>
      </c>
      <c r="BJ2" s="2">
        <v>2690.59</v>
      </c>
      <c r="BK2" s="2">
        <v>2690.59</v>
      </c>
      <c r="BL2" s="1">
        <v>896.86</v>
      </c>
      <c r="BM2" s="1">
        <v>896.86</v>
      </c>
      <c r="BN2" s="1">
        <v>896.86</v>
      </c>
      <c r="BO2" s="1">
        <v>896.86</v>
      </c>
      <c r="BP2" s="1">
        <v>896.86</v>
      </c>
      <c r="BQ2" s="1">
        <v>896.86</v>
      </c>
      <c r="BR2" s="15" t="s">
        <v>1443</v>
      </c>
    </row>
    <row r="3" spans="1:70" ht="16.5" customHeight="1">
      <c r="A3" s="1">
        <v>2</v>
      </c>
      <c r="B3" s="14">
        <v>142</v>
      </c>
      <c r="C3" s="1" t="s">
        <v>2796</v>
      </c>
      <c r="D3" s="4" t="s">
        <v>2817</v>
      </c>
      <c r="E3" s="4"/>
      <c r="F3" s="4"/>
      <c r="G3" s="4"/>
      <c r="H3" s="4"/>
      <c r="I3" s="4" t="s">
        <v>1423</v>
      </c>
      <c r="J3" s="4" t="s">
        <v>1424</v>
      </c>
      <c r="K3" s="15" t="s">
        <v>2316</v>
      </c>
      <c r="L3" s="1" t="s">
        <v>1898</v>
      </c>
      <c r="M3" s="9">
        <v>1</v>
      </c>
      <c r="N3" s="16" t="s">
        <v>2818</v>
      </c>
      <c r="O3" s="4" t="s">
        <v>1641</v>
      </c>
      <c r="P3" s="4" t="s">
        <v>1642</v>
      </c>
      <c r="Q3" s="4" t="s">
        <v>1642</v>
      </c>
      <c r="R3" s="4"/>
      <c r="S3" s="4"/>
      <c r="T3" s="4">
        <v>4</v>
      </c>
      <c r="U3" s="4" t="s">
        <v>2800</v>
      </c>
      <c r="V3" s="17" t="s">
        <v>1560</v>
      </c>
      <c r="W3" s="4"/>
      <c r="X3" s="18" t="s">
        <v>2821</v>
      </c>
      <c r="Y3" s="19" t="s">
        <v>2822</v>
      </c>
      <c r="Z3" s="20" t="s">
        <v>2823</v>
      </c>
      <c r="AA3" s="15" t="s">
        <v>2824</v>
      </c>
      <c r="AB3" s="15" t="s">
        <v>2807</v>
      </c>
      <c r="AC3" s="4" t="s">
        <v>2817</v>
      </c>
      <c r="AD3" s="15" t="s">
        <v>2825</v>
      </c>
      <c r="AE3" s="15" t="s">
        <v>2826</v>
      </c>
      <c r="AF3" s="21">
        <v>211601</v>
      </c>
      <c r="AG3" s="22" t="s">
        <v>2821</v>
      </c>
      <c r="AH3" s="22" t="s">
        <v>2463</v>
      </c>
      <c r="AI3" s="70">
        <f t="shared" si="0"/>
        <v>16143.599999999999</v>
      </c>
      <c r="AJ3" s="64">
        <f>AK3+AL3+AM3</f>
        <v>4035.8999999999996</v>
      </c>
      <c r="AK3" s="58">
        <v>1345.3</v>
      </c>
      <c r="AL3" s="58">
        <v>1345.3</v>
      </c>
      <c r="AM3" s="58">
        <v>1345.3</v>
      </c>
      <c r="AN3" s="64">
        <f>AQ3+AR3+AS3</f>
        <v>4035.8999999999996</v>
      </c>
      <c r="AO3" s="64">
        <f t="shared" si="1"/>
        <v>4035.8999999999996</v>
      </c>
      <c r="AP3" s="64">
        <f t="shared" si="2"/>
        <v>4035.8999999999996</v>
      </c>
      <c r="AQ3" s="58">
        <v>1345.3</v>
      </c>
      <c r="AR3" s="58">
        <v>1345.3</v>
      </c>
      <c r="AS3" s="58">
        <v>1345.3</v>
      </c>
      <c r="AT3" s="58">
        <v>1345.3</v>
      </c>
      <c r="AU3" s="58">
        <v>1345.3</v>
      </c>
      <c r="AV3" s="58">
        <v>1345.3</v>
      </c>
      <c r="AW3" s="58">
        <v>1345.3</v>
      </c>
      <c r="AX3" s="58">
        <v>1345.3</v>
      </c>
      <c r="AY3" s="58">
        <v>1345.3</v>
      </c>
      <c r="AZ3" s="70">
        <f>AJ3+AN3+AO3+AP3</f>
        <v>16143.599999999999</v>
      </c>
      <c r="BA3" s="1" t="s">
        <v>1427</v>
      </c>
      <c r="BB3" s="1" t="s">
        <v>1425</v>
      </c>
      <c r="BC3" s="1">
        <v>0</v>
      </c>
      <c r="BD3" s="1" t="s">
        <v>1426</v>
      </c>
      <c r="BE3" s="1"/>
      <c r="BF3" s="1" t="s">
        <v>1086</v>
      </c>
      <c r="BG3" s="2">
        <v>16143.54</v>
      </c>
      <c r="BH3" s="2">
        <v>4035.89</v>
      </c>
      <c r="BI3" s="2">
        <v>1345.3</v>
      </c>
      <c r="BJ3" s="2">
        <v>4035.89</v>
      </c>
      <c r="BK3" s="2">
        <v>4035.89</v>
      </c>
      <c r="BL3" s="2">
        <v>1345.3</v>
      </c>
      <c r="BM3" s="2">
        <v>1345.3</v>
      </c>
      <c r="BN3" s="2">
        <v>1345.3</v>
      </c>
      <c r="BO3" s="2">
        <v>1345.3</v>
      </c>
      <c r="BP3" s="2">
        <v>1345.3</v>
      </c>
      <c r="BQ3" s="2">
        <v>1345.3</v>
      </c>
      <c r="BR3" s="15" t="s">
        <v>1690</v>
      </c>
    </row>
    <row r="4" spans="1:70" ht="51">
      <c r="A4" s="23">
        <v>3</v>
      </c>
      <c r="B4" s="14">
        <v>86</v>
      </c>
      <c r="C4" s="1" t="s">
        <v>2796</v>
      </c>
      <c r="G4" s="25" t="s">
        <v>2829</v>
      </c>
      <c r="H4" s="25"/>
      <c r="I4" s="24" t="s">
        <v>2830</v>
      </c>
      <c r="J4" s="25" t="s">
        <v>1844</v>
      </c>
      <c r="K4" s="15" t="s">
        <v>2226</v>
      </c>
      <c r="L4" s="9" t="s">
        <v>1874</v>
      </c>
      <c r="M4" s="9">
        <v>2</v>
      </c>
      <c r="N4" s="16" t="s">
        <v>2818</v>
      </c>
      <c r="O4" s="25" t="s">
        <v>2833</v>
      </c>
      <c r="P4" s="25">
        <v>2</v>
      </c>
      <c r="Q4" s="25"/>
      <c r="R4" s="25"/>
      <c r="S4" s="25" t="s">
        <v>2799</v>
      </c>
      <c r="T4" s="25"/>
      <c r="U4" s="4" t="s">
        <v>2800</v>
      </c>
      <c r="V4" s="26">
        <v>213300</v>
      </c>
      <c r="W4" s="19" t="s">
        <v>2834</v>
      </c>
      <c r="X4" s="27" t="s">
        <v>2835</v>
      </c>
      <c r="Y4" s="14"/>
      <c r="Z4" s="20" t="s">
        <v>2836</v>
      </c>
      <c r="AA4" s="15"/>
      <c r="AB4" s="15" t="s">
        <v>2807</v>
      </c>
      <c r="AC4" s="25" t="s">
        <v>2837</v>
      </c>
      <c r="AD4" s="15" t="s">
        <v>2445</v>
      </c>
      <c r="AE4" s="15" t="s">
        <v>2840</v>
      </c>
      <c r="AF4" s="21">
        <v>664856</v>
      </c>
      <c r="AG4" s="28">
        <v>2670704150015</v>
      </c>
      <c r="AH4" s="22" t="s">
        <v>2463</v>
      </c>
      <c r="AI4" s="70">
        <f t="shared" si="0"/>
        <v>13452.96</v>
      </c>
      <c r="AJ4" s="64">
        <v>3363.24</v>
      </c>
      <c r="AK4" s="58">
        <v>1121.08</v>
      </c>
      <c r="AL4" s="58">
        <v>1121.08</v>
      </c>
      <c r="AM4" s="58">
        <v>1121.08</v>
      </c>
      <c r="AN4" s="64">
        <f>AJ4</f>
        <v>3363.24</v>
      </c>
      <c r="AO4" s="64">
        <f t="shared" si="1"/>
        <v>3363.24</v>
      </c>
      <c r="AP4" s="64">
        <f t="shared" si="2"/>
        <v>3363.24</v>
      </c>
      <c r="AQ4" s="58">
        <v>1121.08</v>
      </c>
      <c r="AR4" s="58">
        <v>1121.08</v>
      </c>
      <c r="AS4" s="58">
        <v>1121.08</v>
      </c>
      <c r="AT4" s="58">
        <v>1121.08</v>
      </c>
      <c r="AU4" s="58">
        <v>1121.08</v>
      </c>
      <c r="AV4" s="58">
        <v>1121.08</v>
      </c>
      <c r="AW4" s="58">
        <v>1121.08</v>
      </c>
      <c r="AX4" s="58">
        <v>1121.08</v>
      </c>
      <c r="AY4" s="58">
        <v>1121.08</v>
      </c>
      <c r="AZ4" s="70">
        <f>AJ4+AN4+AO4+AP4</f>
        <v>13452.96</v>
      </c>
      <c r="BA4" s="1" t="s">
        <v>1089</v>
      </c>
      <c r="BB4" s="1" t="s">
        <v>1090</v>
      </c>
      <c r="BC4" s="1" t="s">
        <v>1091</v>
      </c>
      <c r="BD4" s="1" t="s">
        <v>1643</v>
      </c>
      <c r="BE4" s="1"/>
      <c r="BF4" s="1" t="s">
        <v>1086</v>
      </c>
      <c r="BG4" s="2">
        <v>13452.96</v>
      </c>
      <c r="BH4" s="2">
        <v>3363.24</v>
      </c>
      <c r="BI4" s="2">
        <v>1121.08</v>
      </c>
      <c r="BJ4" s="2">
        <v>3363.24</v>
      </c>
      <c r="BK4" s="2">
        <v>3363.24</v>
      </c>
      <c r="BL4" s="2">
        <v>1121.08</v>
      </c>
      <c r="BM4" s="2">
        <v>1121.08</v>
      </c>
      <c r="BN4" s="2">
        <v>1121.08</v>
      </c>
      <c r="BO4" s="2">
        <v>1121.08</v>
      </c>
      <c r="BP4" s="2">
        <v>1121.08</v>
      </c>
      <c r="BQ4" s="2">
        <v>1121.08</v>
      </c>
      <c r="BR4" s="15" t="s">
        <v>1845</v>
      </c>
    </row>
    <row r="5" spans="1:70" ht="25.5">
      <c r="A5" s="23">
        <v>3</v>
      </c>
      <c r="B5" s="14"/>
      <c r="C5" s="1" t="s">
        <v>2796</v>
      </c>
      <c r="E5" s="25"/>
      <c r="F5" s="25"/>
      <c r="G5" s="78" t="s">
        <v>2841</v>
      </c>
      <c r="H5" s="78"/>
      <c r="I5" s="24"/>
      <c r="J5" s="25"/>
      <c r="K5" s="15"/>
      <c r="L5" s="9"/>
      <c r="M5" s="9"/>
      <c r="N5" s="16"/>
      <c r="O5" s="25"/>
      <c r="P5" s="25"/>
      <c r="Q5" s="25"/>
      <c r="R5" s="25"/>
      <c r="S5" s="25"/>
      <c r="T5" s="25"/>
      <c r="U5" s="4"/>
      <c r="V5" s="26"/>
      <c r="W5" s="19"/>
      <c r="X5" s="27"/>
      <c r="Y5" s="14"/>
      <c r="Z5" s="20"/>
      <c r="AA5" s="15"/>
      <c r="AB5" s="15"/>
      <c r="AC5" s="25"/>
      <c r="AD5" s="15"/>
      <c r="AE5" s="15"/>
      <c r="AF5" s="21"/>
      <c r="AG5" s="28"/>
      <c r="AH5" s="22" t="s">
        <v>2463</v>
      </c>
      <c r="AI5" s="70">
        <f t="shared" si="0"/>
        <v>14000</v>
      </c>
      <c r="AJ5" s="64">
        <v>3500</v>
      </c>
      <c r="AK5" s="58">
        <v>1166.67</v>
      </c>
      <c r="AL5" s="58">
        <v>1166.67</v>
      </c>
      <c r="AM5" s="58">
        <v>1166.67</v>
      </c>
      <c r="AN5" s="64">
        <f>AJ5</f>
        <v>3500</v>
      </c>
      <c r="AO5" s="64">
        <f t="shared" si="1"/>
        <v>3500</v>
      </c>
      <c r="AP5" s="64">
        <f t="shared" si="2"/>
        <v>3500</v>
      </c>
      <c r="AQ5" s="58">
        <v>1166.67</v>
      </c>
      <c r="AR5" s="58">
        <v>1166.67</v>
      </c>
      <c r="AS5" s="58">
        <v>1166.67</v>
      </c>
      <c r="AT5" s="58">
        <v>1166.67</v>
      </c>
      <c r="AU5" s="58">
        <v>1166.67</v>
      </c>
      <c r="AV5" s="58">
        <v>1166.67</v>
      </c>
      <c r="AW5" s="58">
        <v>1166.67</v>
      </c>
      <c r="AX5" s="58">
        <v>1166.67</v>
      </c>
      <c r="AY5" s="58">
        <v>1166.67</v>
      </c>
      <c r="AZ5" s="70">
        <f aca="true" t="shared" si="3" ref="AZ5:AZ50">AK5+AL5+AM5+AQ5+AR5+AS5+AT5+AU5+AV5+AW5+AX5+AY5</f>
        <v>14000.04</v>
      </c>
      <c r="BA5" s="1"/>
      <c r="BB5" s="1"/>
      <c r="BC5" s="1"/>
      <c r="BD5" s="1"/>
      <c r="BE5" s="1"/>
      <c r="BF5" s="1"/>
      <c r="BG5" s="2">
        <v>14000</v>
      </c>
      <c r="BH5" s="2">
        <v>3500</v>
      </c>
      <c r="BI5" s="2">
        <v>1166.67</v>
      </c>
      <c r="BJ5" s="2">
        <v>3500</v>
      </c>
      <c r="BK5" s="2">
        <v>3500</v>
      </c>
      <c r="BL5" s="2">
        <v>1166.67</v>
      </c>
      <c r="BM5" s="2">
        <v>1166.67</v>
      </c>
      <c r="BN5" s="2">
        <v>1166.67</v>
      </c>
      <c r="BO5" s="2">
        <v>1166.67</v>
      </c>
      <c r="BP5" s="2">
        <v>1166.67</v>
      </c>
      <c r="BQ5" s="2">
        <v>1166.67</v>
      </c>
      <c r="BR5" s="15"/>
    </row>
    <row r="6" spans="1:70" ht="17.25" customHeight="1">
      <c r="A6" s="1">
        <v>4</v>
      </c>
      <c r="B6" s="14">
        <v>21</v>
      </c>
      <c r="C6" s="1" t="s">
        <v>2796</v>
      </c>
      <c r="D6" s="4" t="s">
        <v>2842</v>
      </c>
      <c r="E6" s="4"/>
      <c r="F6" s="4"/>
      <c r="G6" s="4"/>
      <c r="H6" s="4"/>
      <c r="I6" s="4" t="s">
        <v>1703</v>
      </c>
      <c r="J6" s="4" t="s">
        <v>1846</v>
      </c>
      <c r="K6" s="15" t="s">
        <v>2227</v>
      </c>
      <c r="L6" s="9" t="s">
        <v>1705</v>
      </c>
      <c r="M6" s="9">
        <v>1</v>
      </c>
      <c r="N6" s="16" t="s">
        <v>2818</v>
      </c>
      <c r="O6" s="4" t="s">
        <v>346</v>
      </c>
      <c r="P6" s="4">
        <v>1</v>
      </c>
      <c r="Q6" s="4"/>
      <c r="R6" s="4"/>
      <c r="S6" s="4"/>
      <c r="T6" s="4"/>
      <c r="U6" s="4" t="s">
        <v>2800</v>
      </c>
      <c r="V6" s="26">
        <v>632212</v>
      </c>
      <c r="W6" s="4"/>
      <c r="X6" s="18" t="s">
        <v>2843</v>
      </c>
      <c r="Y6" s="19" t="s">
        <v>2845</v>
      </c>
      <c r="Z6" s="20" t="s">
        <v>2823</v>
      </c>
      <c r="AA6" s="15" t="s">
        <v>2824</v>
      </c>
      <c r="AB6" s="15" t="s">
        <v>2807</v>
      </c>
      <c r="AC6" s="4" t="s">
        <v>2842</v>
      </c>
      <c r="AD6" s="15" t="s">
        <v>2846</v>
      </c>
      <c r="AE6" s="15" t="s">
        <v>2826</v>
      </c>
      <c r="AF6" s="21">
        <v>508461</v>
      </c>
      <c r="AG6" s="22" t="s">
        <v>2843</v>
      </c>
      <c r="AH6" s="22" t="s">
        <v>2463</v>
      </c>
      <c r="AI6" s="70">
        <f t="shared" si="0"/>
        <v>16143.599999999999</v>
      </c>
      <c r="AJ6" s="64">
        <f>AK6+AL6+AM6</f>
        <v>4035.8999999999996</v>
      </c>
      <c r="AK6" s="58">
        <v>1345.3</v>
      </c>
      <c r="AL6" s="58">
        <v>1345.3</v>
      </c>
      <c r="AM6" s="58">
        <v>1345.3</v>
      </c>
      <c r="AN6" s="64">
        <f>AQ6+AR6+AS6</f>
        <v>4035.8999999999996</v>
      </c>
      <c r="AO6" s="64">
        <f t="shared" si="1"/>
        <v>4035.8999999999996</v>
      </c>
      <c r="AP6" s="64">
        <f t="shared" si="2"/>
        <v>4035.8999999999996</v>
      </c>
      <c r="AQ6" s="58">
        <v>1345.3</v>
      </c>
      <c r="AR6" s="58">
        <v>1345.3</v>
      </c>
      <c r="AS6" s="58">
        <v>1345.3</v>
      </c>
      <c r="AT6" s="58">
        <v>1345.3</v>
      </c>
      <c r="AU6" s="58">
        <v>1345.3</v>
      </c>
      <c r="AV6" s="58">
        <v>1345.3</v>
      </c>
      <c r="AW6" s="58">
        <v>1345.3</v>
      </c>
      <c r="AX6" s="58">
        <v>1345.3</v>
      </c>
      <c r="AY6" s="58">
        <v>1345.3</v>
      </c>
      <c r="AZ6" s="70">
        <f t="shared" si="3"/>
        <v>16143.599999999997</v>
      </c>
      <c r="BA6" s="1" t="s">
        <v>1313</v>
      </c>
      <c r="BB6" s="1" t="s">
        <v>1104</v>
      </c>
      <c r="BC6" s="1" t="s">
        <v>1105</v>
      </c>
      <c r="BD6" s="29" t="s">
        <v>1273</v>
      </c>
      <c r="BE6" s="1"/>
      <c r="BF6" s="1" t="s">
        <v>1086</v>
      </c>
      <c r="BG6" s="2">
        <v>16143.54</v>
      </c>
      <c r="BH6" s="2">
        <v>4035.89</v>
      </c>
      <c r="BI6" s="2">
        <v>1345.3</v>
      </c>
      <c r="BJ6" s="2">
        <v>4035.89</v>
      </c>
      <c r="BK6" s="2">
        <v>4035.89</v>
      </c>
      <c r="BL6" s="2">
        <v>1345.3</v>
      </c>
      <c r="BM6" s="2">
        <v>1345.3</v>
      </c>
      <c r="BN6" s="2">
        <v>1345.3</v>
      </c>
      <c r="BO6" s="2">
        <v>1345.3</v>
      </c>
      <c r="BP6" s="2">
        <v>1345.3</v>
      </c>
      <c r="BQ6" s="2">
        <v>1345.3</v>
      </c>
      <c r="BR6" s="15" t="s">
        <v>1704</v>
      </c>
    </row>
    <row r="7" spans="1:70" ht="18" customHeight="1">
      <c r="A7" s="1">
        <v>5</v>
      </c>
      <c r="B7" s="14">
        <v>13</v>
      </c>
      <c r="C7" s="1" t="s">
        <v>2796</v>
      </c>
      <c r="D7" s="4" t="s">
        <v>2847</v>
      </c>
      <c r="E7" s="4"/>
      <c r="F7" s="4"/>
      <c r="G7" s="4"/>
      <c r="H7" s="4"/>
      <c r="I7" s="4" t="s">
        <v>1679</v>
      </c>
      <c r="J7" s="4" t="s">
        <v>1432</v>
      </c>
      <c r="K7" s="15" t="s">
        <v>2228</v>
      </c>
      <c r="L7" s="1" t="s">
        <v>1436</v>
      </c>
      <c r="M7" s="9">
        <v>1</v>
      </c>
      <c r="N7" s="16" t="s">
        <v>2818</v>
      </c>
      <c r="O7" s="4" t="s">
        <v>346</v>
      </c>
      <c r="P7" s="4">
        <v>1</v>
      </c>
      <c r="Q7" s="4"/>
      <c r="R7" s="4"/>
      <c r="S7" s="4"/>
      <c r="T7" s="4"/>
      <c r="U7" s="4" t="s">
        <v>2800</v>
      </c>
      <c r="V7" s="26">
        <v>632212</v>
      </c>
      <c r="W7" s="4"/>
      <c r="X7" s="18" t="s">
        <v>2848</v>
      </c>
      <c r="Y7" s="19" t="s">
        <v>2849</v>
      </c>
      <c r="Z7" s="20" t="s">
        <v>2823</v>
      </c>
      <c r="AA7" s="15" t="s">
        <v>2824</v>
      </c>
      <c r="AB7" s="15" t="s">
        <v>2807</v>
      </c>
      <c r="AC7" s="4" t="s">
        <v>2847</v>
      </c>
      <c r="AD7" s="15" t="s">
        <v>2850</v>
      </c>
      <c r="AE7" s="15" t="s">
        <v>2826</v>
      </c>
      <c r="AF7" s="21">
        <v>210736</v>
      </c>
      <c r="AG7" s="22" t="s">
        <v>2848</v>
      </c>
      <c r="AH7" s="22" t="s">
        <v>2463</v>
      </c>
      <c r="AI7" s="70">
        <f t="shared" si="0"/>
        <v>16143.56</v>
      </c>
      <c r="AJ7" s="64">
        <v>4035.89</v>
      </c>
      <c r="AK7" s="58">
        <v>1345.3</v>
      </c>
      <c r="AL7" s="58">
        <v>1345.3</v>
      </c>
      <c r="AM7" s="58">
        <v>1345.3</v>
      </c>
      <c r="AN7" s="64">
        <f aca="true" t="shared" si="4" ref="AN7:AN18">AJ7</f>
        <v>4035.89</v>
      </c>
      <c r="AO7" s="64">
        <f t="shared" si="1"/>
        <v>4035.89</v>
      </c>
      <c r="AP7" s="64">
        <f t="shared" si="2"/>
        <v>4035.89</v>
      </c>
      <c r="AQ7" s="58">
        <v>1345.3</v>
      </c>
      <c r="AR7" s="58">
        <v>1345.3</v>
      </c>
      <c r="AS7" s="58">
        <v>1345.3</v>
      </c>
      <c r="AT7" s="58">
        <v>1345.3</v>
      </c>
      <c r="AU7" s="58">
        <v>1345.3</v>
      </c>
      <c r="AV7" s="58">
        <v>1345.3</v>
      </c>
      <c r="AW7" s="58">
        <v>1345.3</v>
      </c>
      <c r="AX7" s="58">
        <v>1345.3</v>
      </c>
      <c r="AY7" s="58">
        <v>1345.3</v>
      </c>
      <c r="AZ7" s="70">
        <f t="shared" si="3"/>
        <v>16143.599999999997</v>
      </c>
      <c r="BA7" s="1" t="s">
        <v>1085</v>
      </c>
      <c r="BB7" s="1" t="s">
        <v>1438</v>
      </c>
      <c r="BC7" s="1" t="s">
        <v>1437</v>
      </c>
      <c r="BD7" s="29" t="s">
        <v>1273</v>
      </c>
      <c r="BE7" s="1"/>
      <c r="BF7" s="1" t="s">
        <v>1086</v>
      </c>
      <c r="BG7" s="2">
        <v>16143.54</v>
      </c>
      <c r="BH7" s="2">
        <v>4035.89</v>
      </c>
      <c r="BI7" s="2">
        <v>1345.3</v>
      </c>
      <c r="BJ7" s="2">
        <v>4035.89</v>
      </c>
      <c r="BK7" s="2">
        <v>4035.89</v>
      </c>
      <c r="BL7" s="2">
        <v>1345.3</v>
      </c>
      <c r="BM7" s="2">
        <v>1345.3</v>
      </c>
      <c r="BN7" s="2">
        <v>1345.3</v>
      </c>
      <c r="BO7" s="2">
        <v>1345.3</v>
      </c>
      <c r="BP7" s="2">
        <v>1345.3</v>
      </c>
      <c r="BQ7" s="2">
        <v>1345.3</v>
      </c>
      <c r="BR7" s="15" t="s">
        <v>1680</v>
      </c>
    </row>
    <row r="8" spans="1:70" ht="38.25">
      <c r="A8" s="1">
        <v>6</v>
      </c>
      <c r="B8" s="30">
        <v>112</v>
      </c>
      <c r="C8" s="1" t="s">
        <v>2796</v>
      </c>
      <c r="D8" s="4" t="s">
        <v>2894</v>
      </c>
      <c r="E8" s="4"/>
      <c r="F8" s="4"/>
      <c r="G8" s="4"/>
      <c r="H8" s="4"/>
      <c r="I8" s="4" t="s">
        <v>2895</v>
      </c>
      <c r="J8" s="4" t="s">
        <v>1804</v>
      </c>
      <c r="K8" s="15" t="s">
        <v>2229</v>
      </c>
      <c r="L8" s="9" t="s">
        <v>1810</v>
      </c>
      <c r="M8" s="9">
        <v>1</v>
      </c>
      <c r="N8" s="16" t="s">
        <v>2818</v>
      </c>
      <c r="O8" s="4" t="s">
        <v>346</v>
      </c>
      <c r="P8" s="4">
        <v>1</v>
      </c>
      <c r="Q8" s="4"/>
      <c r="R8" s="4"/>
      <c r="S8" s="4"/>
      <c r="T8" s="4"/>
      <c r="U8" s="4" t="s">
        <v>2800</v>
      </c>
      <c r="V8" s="17" t="s">
        <v>2896</v>
      </c>
      <c r="W8" s="4"/>
      <c r="X8" s="18" t="s">
        <v>2897</v>
      </c>
      <c r="Y8" s="19" t="s">
        <v>2898</v>
      </c>
      <c r="Z8" s="20" t="s">
        <v>2899</v>
      </c>
      <c r="AA8" s="15" t="s">
        <v>2824</v>
      </c>
      <c r="AB8" s="15" t="s">
        <v>2807</v>
      </c>
      <c r="AC8" s="4" t="s">
        <v>2894</v>
      </c>
      <c r="AD8" s="15" t="s">
        <v>2900</v>
      </c>
      <c r="AE8" s="15" t="s">
        <v>2809</v>
      </c>
      <c r="AF8" s="21">
        <v>665215</v>
      </c>
      <c r="AG8" s="22" t="s">
        <v>2897</v>
      </c>
      <c r="AH8" s="22" t="s">
        <v>2463</v>
      </c>
      <c r="AI8" s="70">
        <f t="shared" si="0"/>
        <v>10762.36</v>
      </c>
      <c r="AJ8" s="64">
        <v>2690.59</v>
      </c>
      <c r="AK8" s="58">
        <v>896.86</v>
      </c>
      <c r="AL8" s="58">
        <v>896.86</v>
      </c>
      <c r="AM8" s="58">
        <v>896.86</v>
      </c>
      <c r="AN8" s="64">
        <f t="shared" si="4"/>
        <v>2690.59</v>
      </c>
      <c r="AO8" s="64">
        <f t="shared" si="1"/>
        <v>2690.59</v>
      </c>
      <c r="AP8" s="64">
        <f t="shared" si="2"/>
        <v>2690.59</v>
      </c>
      <c r="AQ8" s="58">
        <v>896.86</v>
      </c>
      <c r="AR8" s="58">
        <v>896.86</v>
      </c>
      <c r="AS8" s="58">
        <v>896.86</v>
      </c>
      <c r="AT8" s="58">
        <v>896.86</v>
      </c>
      <c r="AU8" s="58">
        <v>896.86</v>
      </c>
      <c r="AV8" s="58">
        <v>896.86</v>
      </c>
      <c r="AW8" s="58">
        <v>896.86</v>
      </c>
      <c r="AX8" s="58">
        <v>896.86</v>
      </c>
      <c r="AY8" s="58">
        <v>896.86</v>
      </c>
      <c r="AZ8" s="70">
        <f t="shared" si="3"/>
        <v>10762.32</v>
      </c>
      <c r="BA8" s="1" t="s">
        <v>1409</v>
      </c>
      <c r="BB8" s="1" t="s">
        <v>1106</v>
      </c>
      <c r="BC8" s="1" t="s">
        <v>1107</v>
      </c>
      <c r="BD8" s="1" t="s">
        <v>1588</v>
      </c>
      <c r="BE8" s="1"/>
      <c r="BF8" s="1" t="s">
        <v>1086</v>
      </c>
      <c r="BG8" s="2">
        <v>10762.36</v>
      </c>
      <c r="BH8" s="2">
        <v>2690.59</v>
      </c>
      <c r="BI8" s="1">
        <v>896.86</v>
      </c>
      <c r="BJ8" s="2">
        <v>2690.59</v>
      </c>
      <c r="BK8" s="2">
        <v>2690.59</v>
      </c>
      <c r="BL8" s="1">
        <v>896.86</v>
      </c>
      <c r="BM8" s="1">
        <v>896.86</v>
      </c>
      <c r="BN8" s="1">
        <v>896.86</v>
      </c>
      <c r="BO8" s="1">
        <v>896.86</v>
      </c>
      <c r="BP8" s="1">
        <v>896.86</v>
      </c>
      <c r="BQ8" s="1">
        <v>896.86</v>
      </c>
      <c r="BR8" s="15" t="s">
        <v>1806</v>
      </c>
    </row>
    <row r="9" spans="1:70" ht="15.75" customHeight="1">
      <c r="A9" s="23">
        <v>7</v>
      </c>
      <c r="B9" s="14">
        <v>25</v>
      </c>
      <c r="C9" s="1" t="s">
        <v>2796</v>
      </c>
      <c r="D9" s="4" t="s">
        <v>2902</v>
      </c>
      <c r="E9" s="4"/>
      <c r="F9" s="4"/>
      <c r="G9" s="4"/>
      <c r="H9" s="4"/>
      <c r="I9" s="4" t="s">
        <v>1847</v>
      </c>
      <c r="J9" s="4" t="s">
        <v>1848</v>
      </c>
      <c r="K9" s="15" t="s">
        <v>2230</v>
      </c>
      <c r="L9" s="9" t="s">
        <v>1850</v>
      </c>
      <c r="M9" s="9">
        <v>1</v>
      </c>
      <c r="N9" s="16" t="s">
        <v>2903</v>
      </c>
      <c r="O9" s="4" t="s">
        <v>2906</v>
      </c>
      <c r="P9" s="4">
        <v>9</v>
      </c>
      <c r="Q9" s="4"/>
      <c r="R9" s="4"/>
      <c r="S9" s="4"/>
      <c r="T9" s="4"/>
      <c r="U9" s="4" t="s">
        <v>2800</v>
      </c>
      <c r="V9" s="26">
        <v>760765</v>
      </c>
      <c r="W9" s="4"/>
      <c r="X9" s="18" t="s">
        <v>2907</v>
      </c>
      <c r="Y9" s="19" t="s">
        <v>2921</v>
      </c>
      <c r="Z9" s="20" t="s">
        <v>2935</v>
      </c>
      <c r="AA9" s="15" t="s">
        <v>2936</v>
      </c>
      <c r="AB9" s="15" t="s">
        <v>2807</v>
      </c>
      <c r="AC9" s="4" t="s">
        <v>2902</v>
      </c>
      <c r="AD9" s="15" t="s">
        <v>2937</v>
      </c>
      <c r="AE9" s="15" t="s">
        <v>2840</v>
      </c>
      <c r="AF9" s="21">
        <v>706554</v>
      </c>
      <c r="AG9" s="22" t="s">
        <v>2907</v>
      </c>
      <c r="AH9" s="22" t="s">
        <v>2463</v>
      </c>
      <c r="AI9" s="70">
        <f t="shared" si="0"/>
        <v>13452.96</v>
      </c>
      <c r="AJ9" s="64">
        <v>3363.24</v>
      </c>
      <c r="AK9" s="58">
        <v>1121.08</v>
      </c>
      <c r="AL9" s="58">
        <v>1121.08</v>
      </c>
      <c r="AM9" s="58">
        <v>1121.08</v>
      </c>
      <c r="AN9" s="64">
        <f t="shared" si="4"/>
        <v>3363.24</v>
      </c>
      <c r="AO9" s="64">
        <f t="shared" si="1"/>
        <v>3363.24</v>
      </c>
      <c r="AP9" s="64">
        <f t="shared" si="2"/>
        <v>3363.24</v>
      </c>
      <c r="AQ9" s="58">
        <v>1121.08</v>
      </c>
      <c r="AR9" s="58">
        <v>1121.08</v>
      </c>
      <c r="AS9" s="58">
        <v>1121.08</v>
      </c>
      <c r="AT9" s="58">
        <v>1121.08</v>
      </c>
      <c r="AU9" s="58">
        <v>1121.08</v>
      </c>
      <c r="AV9" s="58">
        <v>1121.08</v>
      </c>
      <c r="AW9" s="58">
        <v>1121.08</v>
      </c>
      <c r="AX9" s="58">
        <v>1121.08</v>
      </c>
      <c r="AY9" s="58">
        <v>1121.08</v>
      </c>
      <c r="AZ9" s="70">
        <f t="shared" si="3"/>
        <v>13452.96</v>
      </c>
      <c r="BA9" s="1" t="s">
        <v>1427</v>
      </c>
      <c r="BB9" s="1" t="s">
        <v>1110</v>
      </c>
      <c r="BC9" s="1" t="s">
        <v>1111</v>
      </c>
      <c r="BD9" s="23" t="s">
        <v>1649</v>
      </c>
      <c r="BE9" s="1"/>
      <c r="BF9" s="1" t="s">
        <v>1086</v>
      </c>
      <c r="BG9" s="2">
        <v>13452.96</v>
      </c>
      <c r="BH9" s="2">
        <v>3363.24</v>
      </c>
      <c r="BI9" s="2">
        <v>1121.08</v>
      </c>
      <c r="BJ9" s="2">
        <v>3363.24</v>
      </c>
      <c r="BK9" s="2">
        <v>3363.24</v>
      </c>
      <c r="BL9" s="2">
        <v>1121.08</v>
      </c>
      <c r="BM9" s="2">
        <v>1121.08</v>
      </c>
      <c r="BN9" s="2">
        <v>1121.08</v>
      </c>
      <c r="BO9" s="2">
        <v>1121.08</v>
      </c>
      <c r="BP9" s="2">
        <v>1121.08</v>
      </c>
      <c r="BQ9" s="2">
        <v>1121.08</v>
      </c>
      <c r="BR9" s="15" t="s">
        <v>1849</v>
      </c>
    </row>
    <row r="10" spans="1:70" ht="15.75" customHeight="1">
      <c r="A10" s="1">
        <v>8</v>
      </c>
      <c r="B10" s="14">
        <v>94</v>
      </c>
      <c r="C10" s="1" t="s">
        <v>2796</v>
      </c>
      <c r="D10" s="4" t="s">
        <v>2938</v>
      </c>
      <c r="E10" s="4"/>
      <c r="F10" s="4"/>
      <c r="G10" s="4"/>
      <c r="H10" s="4"/>
      <c r="I10" s="4" t="s">
        <v>1817</v>
      </c>
      <c r="J10" s="4" t="s">
        <v>1818</v>
      </c>
      <c r="K10" s="15" t="s">
        <v>2231</v>
      </c>
      <c r="L10" s="9" t="s">
        <v>1820</v>
      </c>
      <c r="M10" s="9">
        <v>0</v>
      </c>
      <c r="N10" s="16" t="s">
        <v>2903</v>
      </c>
      <c r="O10" s="4" t="s">
        <v>2906</v>
      </c>
      <c r="P10" s="4">
        <v>9</v>
      </c>
      <c r="Q10" s="4"/>
      <c r="R10" s="4"/>
      <c r="S10" s="4"/>
      <c r="T10" s="4"/>
      <c r="U10" s="4" t="s">
        <v>2800</v>
      </c>
      <c r="V10" s="26" t="s">
        <v>2939</v>
      </c>
      <c r="W10" s="4"/>
      <c r="X10" s="18" t="s">
        <v>2</v>
      </c>
      <c r="Y10" s="19" t="s">
        <v>2940</v>
      </c>
      <c r="Z10" s="20" t="s">
        <v>0</v>
      </c>
      <c r="AA10" s="15" t="s">
        <v>2936</v>
      </c>
      <c r="AB10" s="15" t="s">
        <v>2807</v>
      </c>
      <c r="AC10" s="4" t="s">
        <v>2938</v>
      </c>
      <c r="AD10" s="15" t="s">
        <v>1</v>
      </c>
      <c r="AE10" s="15" t="s">
        <v>2809</v>
      </c>
      <c r="AF10" s="21">
        <v>665465</v>
      </c>
      <c r="AG10" s="22" t="s">
        <v>2</v>
      </c>
      <c r="AH10" s="22" t="s">
        <v>2463</v>
      </c>
      <c r="AI10" s="70">
        <f t="shared" si="0"/>
        <v>10762.36</v>
      </c>
      <c r="AJ10" s="64">
        <v>2690.59</v>
      </c>
      <c r="AK10" s="58">
        <v>896.86</v>
      </c>
      <c r="AL10" s="58">
        <v>896.86</v>
      </c>
      <c r="AM10" s="58">
        <v>896.86</v>
      </c>
      <c r="AN10" s="64">
        <f t="shared" si="4"/>
        <v>2690.59</v>
      </c>
      <c r="AO10" s="64">
        <f t="shared" si="1"/>
        <v>2690.59</v>
      </c>
      <c r="AP10" s="64">
        <f t="shared" si="2"/>
        <v>2690.59</v>
      </c>
      <c r="AQ10" s="58">
        <v>896.86</v>
      </c>
      <c r="AR10" s="58">
        <v>896.86</v>
      </c>
      <c r="AS10" s="58">
        <v>896.86</v>
      </c>
      <c r="AT10" s="58">
        <v>896.86</v>
      </c>
      <c r="AU10" s="58">
        <v>896.86</v>
      </c>
      <c r="AV10" s="58">
        <v>896.86</v>
      </c>
      <c r="AW10" s="58">
        <v>896.86</v>
      </c>
      <c r="AX10" s="58">
        <v>896.86</v>
      </c>
      <c r="AY10" s="58">
        <v>896.86</v>
      </c>
      <c r="AZ10" s="70">
        <f t="shared" si="3"/>
        <v>10762.32</v>
      </c>
      <c r="BA10" s="1" t="s">
        <v>1427</v>
      </c>
      <c r="BB10" s="1" t="s">
        <v>1370</v>
      </c>
      <c r="BC10" s="1">
        <v>0</v>
      </c>
      <c r="BD10" s="29" t="s">
        <v>1112</v>
      </c>
      <c r="BE10" s="1"/>
      <c r="BF10" s="1" t="s">
        <v>1086</v>
      </c>
      <c r="BG10" s="2">
        <v>10762.36</v>
      </c>
      <c r="BH10" s="2">
        <v>2690.59</v>
      </c>
      <c r="BI10" s="1">
        <v>896.86</v>
      </c>
      <c r="BJ10" s="2">
        <v>2690.59</v>
      </c>
      <c r="BK10" s="2">
        <v>2690.59</v>
      </c>
      <c r="BL10" s="1">
        <v>896.86</v>
      </c>
      <c r="BM10" s="1">
        <v>896.86</v>
      </c>
      <c r="BN10" s="1">
        <v>896.86</v>
      </c>
      <c r="BO10" s="1">
        <v>896.86</v>
      </c>
      <c r="BP10" s="1">
        <v>896.86</v>
      </c>
      <c r="BQ10" s="1">
        <v>896.86</v>
      </c>
      <c r="BR10" s="15" t="s">
        <v>1819</v>
      </c>
    </row>
    <row r="11" spans="1:70" ht="38.25">
      <c r="A11" s="1">
        <v>9</v>
      </c>
      <c r="B11" s="14">
        <v>84</v>
      </c>
      <c r="C11" s="1" t="s">
        <v>2796</v>
      </c>
      <c r="G11" s="25" t="s">
        <v>3</v>
      </c>
      <c r="H11" s="25"/>
      <c r="I11" s="24" t="s">
        <v>4</v>
      </c>
      <c r="J11" s="25" t="s">
        <v>1751</v>
      </c>
      <c r="K11" s="15" t="s">
        <v>2232</v>
      </c>
      <c r="L11" s="9" t="s">
        <v>1753</v>
      </c>
      <c r="M11" s="9">
        <v>1</v>
      </c>
      <c r="N11" s="16" t="s">
        <v>2818</v>
      </c>
      <c r="O11" s="25" t="s">
        <v>1394</v>
      </c>
      <c r="P11" s="25"/>
      <c r="Q11" s="25">
        <v>1</v>
      </c>
      <c r="R11" s="25"/>
      <c r="S11" s="25"/>
      <c r="T11" s="25">
        <v>1</v>
      </c>
      <c r="U11" s="4" t="s">
        <v>2800</v>
      </c>
      <c r="V11" s="26" t="s">
        <v>1561</v>
      </c>
      <c r="W11" s="19" t="s">
        <v>5</v>
      </c>
      <c r="X11" s="27" t="s">
        <v>6</v>
      </c>
      <c r="Y11" s="31"/>
      <c r="Z11" s="20" t="s">
        <v>2836</v>
      </c>
      <c r="AA11" s="15"/>
      <c r="AB11" s="15" t="s">
        <v>2807</v>
      </c>
      <c r="AC11" s="25" t="s">
        <v>7</v>
      </c>
      <c r="AD11" s="15" t="s">
        <v>8</v>
      </c>
      <c r="AE11" s="15" t="s">
        <v>2840</v>
      </c>
      <c r="AF11" s="21">
        <v>664936</v>
      </c>
      <c r="AG11" s="32">
        <v>2661112151781</v>
      </c>
      <c r="AH11" s="22" t="s">
        <v>2463</v>
      </c>
      <c r="AI11" s="70">
        <f t="shared" si="0"/>
        <v>13452.96</v>
      </c>
      <c r="AJ11" s="64">
        <v>3363.24</v>
      </c>
      <c r="AK11" s="58">
        <v>1121.08</v>
      </c>
      <c r="AL11" s="58">
        <v>1121.08</v>
      </c>
      <c r="AM11" s="58">
        <v>1121.08</v>
      </c>
      <c r="AN11" s="64">
        <f t="shared" si="4"/>
        <v>3363.24</v>
      </c>
      <c r="AO11" s="64">
        <f t="shared" si="1"/>
        <v>3363.24</v>
      </c>
      <c r="AP11" s="64">
        <f t="shared" si="2"/>
        <v>3363.24</v>
      </c>
      <c r="AQ11" s="58">
        <v>1121.08</v>
      </c>
      <c r="AR11" s="58">
        <v>1121.08</v>
      </c>
      <c r="AS11" s="58">
        <v>1121.08</v>
      </c>
      <c r="AT11" s="58">
        <v>1121.08</v>
      </c>
      <c r="AU11" s="58">
        <v>1121.08</v>
      </c>
      <c r="AV11" s="58">
        <v>1121.08</v>
      </c>
      <c r="AW11" s="58">
        <v>1121.08</v>
      </c>
      <c r="AX11" s="58">
        <v>1121.08</v>
      </c>
      <c r="AY11" s="58">
        <v>1121.08</v>
      </c>
      <c r="AZ11" s="70">
        <f t="shared" si="3"/>
        <v>13452.96</v>
      </c>
      <c r="BA11" s="1" t="s">
        <v>1120</v>
      </c>
      <c r="BB11" s="1" t="s">
        <v>1121</v>
      </c>
      <c r="BC11" s="1" t="s">
        <v>1120</v>
      </c>
      <c r="BD11" s="1" t="s">
        <v>1589</v>
      </c>
      <c r="BE11" s="1"/>
      <c r="BF11" s="1" t="s">
        <v>1086</v>
      </c>
      <c r="BG11" s="2">
        <v>13452.96</v>
      </c>
      <c r="BH11" s="2">
        <v>3363.24</v>
      </c>
      <c r="BI11" s="2">
        <v>1121.08</v>
      </c>
      <c r="BJ11" s="2">
        <v>3363.24</v>
      </c>
      <c r="BK11" s="2">
        <v>3363.24</v>
      </c>
      <c r="BL11" s="2">
        <v>1121.08</v>
      </c>
      <c r="BM11" s="2">
        <v>1121.08</v>
      </c>
      <c r="BN11" s="2">
        <v>1121.08</v>
      </c>
      <c r="BO11" s="2">
        <v>1121.08</v>
      </c>
      <c r="BP11" s="2">
        <v>1121.08</v>
      </c>
      <c r="BQ11" s="2">
        <v>1121.08</v>
      </c>
      <c r="BR11" s="15" t="s">
        <v>1752</v>
      </c>
    </row>
    <row r="12" spans="1:70" ht="38.25">
      <c r="A12" s="1">
        <v>10</v>
      </c>
      <c r="B12" s="14">
        <v>86</v>
      </c>
      <c r="C12" s="1" t="s">
        <v>2796</v>
      </c>
      <c r="D12" s="4" t="s">
        <v>9</v>
      </c>
      <c r="E12" s="4"/>
      <c r="F12" s="4"/>
      <c r="G12" s="4"/>
      <c r="H12" s="4"/>
      <c r="I12" s="24" t="s">
        <v>2830</v>
      </c>
      <c r="J12" s="25" t="s">
        <v>2831</v>
      </c>
      <c r="K12" s="15" t="s">
        <v>2832</v>
      </c>
      <c r="L12" s="9"/>
      <c r="M12" s="9">
        <v>1</v>
      </c>
      <c r="N12" s="16" t="s">
        <v>2818</v>
      </c>
      <c r="O12" s="25" t="s">
        <v>2833</v>
      </c>
      <c r="P12" s="4">
        <v>2</v>
      </c>
      <c r="Q12" s="4"/>
      <c r="R12" s="4"/>
      <c r="S12" s="4"/>
      <c r="T12" s="4"/>
      <c r="U12" s="4" t="s">
        <v>2800</v>
      </c>
      <c r="V12" s="26">
        <v>213300</v>
      </c>
      <c r="W12" s="19" t="s">
        <v>2834</v>
      </c>
      <c r="X12" s="18" t="s">
        <v>2835</v>
      </c>
      <c r="Y12" s="31"/>
      <c r="Z12" s="20" t="s">
        <v>2836</v>
      </c>
      <c r="AA12" s="15"/>
      <c r="AB12" s="15" t="s">
        <v>2807</v>
      </c>
      <c r="AC12" s="4" t="s">
        <v>10</v>
      </c>
      <c r="AD12" s="15" t="s">
        <v>2839</v>
      </c>
      <c r="AE12" s="15" t="s">
        <v>2840</v>
      </c>
      <c r="AF12" s="21">
        <v>664856</v>
      </c>
      <c r="AG12" s="28">
        <v>2670704150015</v>
      </c>
      <c r="AH12" s="22" t="s">
        <v>2463</v>
      </c>
      <c r="AI12" s="70">
        <f t="shared" si="0"/>
        <v>13452.96</v>
      </c>
      <c r="AJ12" s="64">
        <v>3363.24</v>
      </c>
      <c r="AK12" s="58">
        <v>1121.08</v>
      </c>
      <c r="AL12" s="58">
        <v>1121.08</v>
      </c>
      <c r="AM12" s="58">
        <v>1121.08</v>
      </c>
      <c r="AN12" s="64">
        <f t="shared" si="4"/>
        <v>3363.24</v>
      </c>
      <c r="AO12" s="64">
        <f t="shared" si="1"/>
        <v>3363.24</v>
      </c>
      <c r="AP12" s="64">
        <f t="shared" si="2"/>
        <v>3363.24</v>
      </c>
      <c r="AQ12" s="58">
        <v>1121.08</v>
      </c>
      <c r="AR12" s="58">
        <v>1121.08</v>
      </c>
      <c r="AS12" s="58">
        <v>1121.08</v>
      </c>
      <c r="AT12" s="58">
        <v>1121.08</v>
      </c>
      <c r="AU12" s="58">
        <v>1121.08</v>
      </c>
      <c r="AV12" s="58">
        <v>1121.08</v>
      </c>
      <c r="AW12" s="58">
        <v>1121.08</v>
      </c>
      <c r="AX12" s="58">
        <v>1121.08</v>
      </c>
      <c r="AY12" s="58">
        <v>1121.08</v>
      </c>
      <c r="AZ12" s="70">
        <f t="shared" si="3"/>
        <v>13452.96</v>
      </c>
      <c r="BA12" s="1" t="s">
        <v>1089</v>
      </c>
      <c r="BB12" s="1" t="s">
        <v>1092</v>
      </c>
      <c r="BC12" s="1" t="s">
        <v>1091</v>
      </c>
      <c r="BD12" s="1" t="s">
        <v>1367</v>
      </c>
      <c r="BE12" s="1"/>
      <c r="BF12" s="1" t="s">
        <v>1086</v>
      </c>
      <c r="BG12" s="2">
        <v>13452.96</v>
      </c>
      <c r="BH12" s="2">
        <v>3363.24</v>
      </c>
      <c r="BI12" s="2">
        <v>1121.08</v>
      </c>
      <c r="BJ12" s="2">
        <v>3363.24</v>
      </c>
      <c r="BK12" s="2">
        <v>3363.24</v>
      </c>
      <c r="BL12" s="2">
        <v>1121.08</v>
      </c>
      <c r="BM12" s="2">
        <v>1121.08</v>
      </c>
      <c r="BN12" s="2">
        <v>1121.08</v>
      </c>
      <c r="BO12" s="2">
        <v>1121.08</v>
      </c>
      <c r="BP12" s="2">
        <v>1121.08</v>
      </c>
      <c r="BQ12" s="2">
        <v>1121.08</v>
      </c>
      <c r="BR12" s="15" t="s">
        <v>2832</v>
      </c>
    </row>
    <row r="13" spans="1:70" ht="15.75" customHeight="1">
      <c r="A13" s="1">
        <v>11</v>
      </c>
      <c r="B13" s="14">
        <v>125</v>
      </c>
      <c r="C13" s="1" t="s">
        <v>2796</v>
      </c>
      <c r="D13" s="23" t="s">
        <v>11</v>
      </c>
      <c r="E13" s="23"/>
      <c r="F13" s="23"/>
      <c r="G13" s="23"/>
      <c r="H13" s="23"/>
      <c r="I13" s="23" t="s">
        <v>12</v>
      </c>
      <c r="J13" s="23" t="s">
        <v>1433</v>
      </c>
      <c r="K13" s="15" t="s">
        <v>2233</v>
      </c>
      <c r="L13" s="1" t="s">
        <v>1502</v>
      </c>
      <c r="M13" s="9">
        <v>0</v>
      </c>
      <c r="N13" s="16" t="s">
        <v>13</v>
      </c>
      <c r="O13" s="23" t="s">
        <v>14</v>
      </c>
      <c r="P13" s="23"/>
      <c r="Q13" s="23"/>
      <c r="R13" s="23"/>
      <c r="S13" s="23"/>
      <c r="T13" s="23"/>
      <c r="U13" s="4" t="s">
        <v>2800</v>
      </c>
      <c r="V13" s="17" t="s">
        <v>1318</v>
      </c>
      <c r="W13" s="23"/>
      <c r="X13" s="33" t="s">
        <v>17</v>
      </c>
      <c r="Y13" s="19" t="s">
        <v>18</v>
      </c>
      <c r="Z13" s="20" t="s">
        <v>19</v>
      </c>
      <c r="AA13" s="15" t="s">
        <v>20</v>
      </c>
      <c r="AB13" s="15" t="s">
        <v>2807</v>
      </c>
      <c r="AC13" s="23" t="s">
        <v>11</v>
      </c>
      <c r="AD13" s="15" t="s">
        <v>21</v>
      </c>
      <c r="AE13" s="15" t="s">
        <v>2809</v>
      </c>
      <c r="AF13" s="34" t="s">
        <v>22</v>
      </c>
      <c r="AG13" s="22" t="s">
        <v>17</v>
      </c>
      <c r="AH13" s="22" t="s">
        <v>2463</v>
      </c>
      <c r="AI13" s="70">
        <f t="shared" si="0"/>
        <v>10762.36</v>
      </c>
      <c r="AJ13" s="64">
        <v>2690.59</v>
      </c>
      <c r="AK13" s="58">
        <v>896.86</v>
      </c>
      <c r="AL13" s="58">
        <v>896.86</v>
      </c>
      <c r="AM13" s="58">
        <v>896.86</v>
      </c>
      <c r="AN13" s="64">
        <f t="shared" si="4"/>
        <v>2690.59</v>
      </c>
      <c r="AO13" s="64">
        <f t="shared" si="1"/>
        <v>2690.59</v>
      </c>
      <c r="AP13" s="64">
        <f t="shared" si="2"/>
        <v>2690.59</v>
      </c>
      <c r="AQ13" s="58">
        <v>896.86</v>
      </c>
      <c r="AR13" s="58">
        <v>896.86</v>
      </c>
      <c r="AS13" s="58">
        <v>896.86</v>
      </c>
      <c r="AT13" s="58">
        <v>896.86</v>
      </c>
      <c r="AU13" s="58">
        <v>896.86</v>
      </c>
      <c r="AV13" s="58">
        <v>896.86</v>
      </c>
      <c r="AW13" s="58">
        <v>896.86</v>
      </c>
      <c r="AX13" s="58">
        <v>896.86</v>
      </c>
      <c r="AY13" s="58">
        <v>896.86</v>
      </c>
      <c r="AZ13" s="70">
        <f t="shared" si="3"/>
        <v>10762.32</v>
      </c>
      <c r="BA13" s="1" t="s">
        <v>1113</v>
      </c>
      <c r="BB13" s="1" t="s">
        <v>1115</v>
      </c>
      <c r="BC13" s="1">
        <v>0</v>
      </c>
      <c r="BD13" s="1" t="s">
        <v>1411</v>
      </c>
      <c r="BE13" s="1"/>
      <c r="BF13" s="1" t="s">
        <v>1116</v>
      </c>
      <c r="BG13" s="2">
        <v>10762.36</v>
      </c>
      <c r="BH13" s="2">
        <v>2690.59</v>
      </c>
      <c r="BI13" s="1">
        <v>896.86</v>
      </c>
      <c r="BJ13" s="2">
        <v>2690.59</v>
      </c>
      <c r="BK13" s="2">
        <v>2690.59</v>
      </c>
      <c r="BL13" s="1">
        <v>896.86</v>
      </c>
      <c r="BM13" s="1">
        <v>896.86</v>
      </c>
      <c r="BN13" s="1">
        <v>896.86</v>
      </c>
      <c r="BO13" s="1">
        <v>896.86</v>
      </c>
      <c r="BP13" s="1">
        <v>896.86</v>
      </c>
      <c r="BQ13" s="1">
        <v>896.86</v>
      </c>
      <c r="BR13" s="15" t="s">
        <v>1444</v>
      </c>
    </row>
    <row r="14" spans="1:70" ht="18.75" customHeight="1">
      <c r="A14" s="1">
        <v>12</v>
      </c>
      <c r="B14" s="14">
        <v>131</v>
      </c>
      <c r="C14" s="1" t="s">
        <v>2796</v>
      </c>
      <c r="D14" s="23" t="s">
        <v>23</v>
      </c>
      <c r="E14" s="23"/>
      <c r="F14" s="23"/>
      <c r="G14" s="23"/>
      <c r="H14" s="23"/>
      <c r="I14" s="23" t="s">
        <v>24</v>
      </c>
      <c r="J14" s="23" t="s">
        <v>1434</v>
      </c>
      <c r="K14" s="15" t="s">
        <v>2234</v>
      </c>
      <c r="L14" s="1" t="s">
        <v>1503</v>
      </c>
      <c r="M14" s="9">
        <v>0</v>
      </c>
      <c r="N14" s="16" t="s">
        <v>25</v>
      </c>
      <c r="O14" s="23"/>
      <c r="P14" s="23"/>
      <c r="Q14" s="23"/>
      <c r="R14" s="23"/>
      <c r="S14" s="23"/>
      <c r="T14" s="23"/>
      <c r="U14" s="4" t="s">
        <v>2800</v>
      </c>
      <c r="V14" s="35">
        <v>741018382</v>
      </c>
      <c r="W14" s="23"/>
      <c r="X14" s="33" t="s">
        <v>26</v>
      </c>
      <c r="Y14" s="19" t="s">
        <v>27</v>
      </c>
      <c r="Z14" s="20" t="s">
        <v>19</v>
      </c>
      <c r="AA14" s="15" t="s">
        <v>20</v>
      </c>
      <c r="AB14" s="15" t="s">
        <v>2807</v>
      </c>
      <c r="AC14" s="23" t="s">
        <v>23</v>
      </c>
      <c r="AD14" s="15" t="s">
        <v>28</v>
      </c>
      <c r="AE14" s="15" t="s">
        <v>2809</v>
      </c>
      <c r="AF14" s="34" t="s">
        <v>30</v>
      </c>
      <c r="AG14" s="22" t="s">
        <v>26</v>
      </c>
      <c r="AH14" s="22" t="s">
        <v>2463</v>
      </c>
      <c r="AI14" s="70">
        <f t="shared" si="0"/>
        <v>10762.36</v>
      </c>
      <c r="AJ14" s="64">
        <v>2690.59</v>
      </c>
      <c r="AK14" s="58">
        <v>896.86</v>
      </c>
      <c r="AL14" s="58">
        <v>896.86</v>
      </c>
      <c r="AM14" s="58">
        <v>896.86</v>
      </c>
      <c r="AN14" s="64">
        <f t="shared" si="4"/>
        <v>2690.59</v>
      </c>
      <c r="AO14" s="64">
        <f t="shared" si="1"/>
        <v>2690.59</v>
      </c>
      <c r="AP14" s="64">
        <f t="shared" si="2"/>
        <v>2690.59</v>
      </c>
      <c r="AQ14" s="58">
        <v>896.86</v>
      </c>
      <c r="AR14" s="58">
        <v>896.86</v>
      </c>
      <c r="AS14" s="58">
        <v>896.86</v>
      </c>
      <c r="AT14" s="58">
        <v>896.86</v>
      </c>
      <c r="AU14" s="58">
        <v>896.86</v>
      </c>
      <c r="AV14" s="58">
        <v>896.86</v>
      </c>
      <c r="AW14" s="58">
        <v>896.86</v>
      </c>
      <c r="AX14" s="58">
        <v>896.86</v>
      </c>
      <c r="AY14" s="58">
        <v>896.86</v>
      </c>
      <c r="AZ14" s="70">
        <f t="shared" si="3"/>
        <v>10762.32</v>
      </c>
      <c r="BA14" s="1" t="s">
        <v>1113</v>
      </c>
      <c r="BB14" s="1" t="s">
        <v>1115</v>
      </c>
      <c r="BC14" s="1">
        <v>0</v>
      </c>
      <c r="BD14" s="1" t="s">
        <v>1324</v>
      </c>
      <c r="BE14" s="1"/>
      <c r="BF14" s="1" t="s">
        <v>1116</v>
      </c>
      <c r="BG14" s="2">
        <v>10762.36</v>
      </c>
      <c r="BH14" s="2">
        <v>2690.59</v>
      </c>
      <c r="BI14" s="1">
        <v>896.86</v>
      </c>
      <c r="BJ14" s="2">
        <v>2690.59</v>
      </c>
      <c r="BK14" s="2">
        <v>2690.59</v>
      </c>
      <c r="BL14" s="1">
        <v>896.86</v>
      </c>
      <c r="BM14" s="1">
        <v>896.86</v>
      </c>
      <c r="BN14" s="1">
        <v>896.86</v>
      </c>
      <c r="BO14" s="1">
        <v>896.86</v>
      </c>
      <c r="BP14" s="1">
        <v>896.86</v>
      </c>
      <c r="BQ14" s="1">
        <v>896.86</v>
      </c>
      <c r="BR14" s="15" t="s">
        <v>1445</v>
      </c>
    </row>
    <row r="15" spans="1:70" ht="38.25">
      <c r="A15" s="1">
        <v>13</v>
      </c>
      <c r="B15" s="14">
        <v>71</v>
      </c>
      <c r="C15" s="1" t="s">
        <v>2796</v>
      </c>
      <c r="G15" s="4" t="s">
        <v>32</v>
      </c>
      <c r="H15" s="4"/>
      <c r="I15" s="36" t="s">
        <v>33</v>
      </c>
      <c r="J15" s="4" t="s">
        <v>1905</v>
      </c>
      <c r="K15" s="15" t="s">
        <v>2446</v>
      </c>
      <c r="L15" s="9" t="s">
        <v>1912</v>
      </c>
      <c r="M15" s="9">
        <v>2</v>
      </c>
      <c r="N15" s="16" t="s">
        <v>2818</v>
      </c>
      <c r="O15" s="4" t="s">
        <v>1648</v>
      </c>
      <c r="P15" s="4"/>
      <c r="Q15" s="4">
        <v>25</v>
      </c>
      <c r="R15" s="4"/>
      <c r="S15" s="4"/>
      <c r="T15" s="4">
        <v>63</v>
      </c>
      <c r="U15" s="4" t="s">
        <v>2800</v>
      </c>
      <c r="V15" s="37">
        <v>210772</v>
      </c>
      <c r="W15" s="19" t="s">
        <v>34</v>
      </c>
      <c r="X15" s="18" t="s">
        <v>35</v>
      </c>
      <c r="Y15" s="31"/>
      <c r="Z15" s="20" t="s">
        <v>2836</v>
      </c>
      <c r="AA15" s="15"/>
      <c r="AB15" s="15" t="s">
        <v>2807</v>
      </c>
      <c r="AC15" s="4" t="s">
        <v>36</v>
      </c>
      <c r="AD15" s="15" t="s">
        <v>37</v>
      </c>
      <c r="AE15" s="15" t="s">
        <v>2840</v>
      </c>
      <c r="AF15" s="21">
        <v>136400</v>
      </c>
      <c r="AG15" s="28">
        <v>2670704150015</v>
      </c>
      <c r="AH15" s="22" t="s">
        <v>2463</v>
      </c>
      <c r="AI15" s="70">
        <f t="shared" si="0"/>
        <v>13452.96</v>
      </c>
      <c r="AJ15" s="64">
        <v>3363.24</v>
      </c>
      <c r="AK15" s="58">
        <v>1121.08</v>
      </c>
      <c r="AL15" s="58">
        <v>1121.08</v>
      </c>
      <c r="AM15" s="58">
        <v>1121.08</v>
      </c>
      <c r="AN15" s="64">
        <f t="shared" si="4"/>
        <v>3363.24</v>
      </c>
      <c r="AO15" s="64">
        <f>+AP15</f>
        <v>3363.24</v>
      </c>
      <c r="AP15" s="64">
        <f t="shared" si="2"/>
        <v>3363.24</v>
      </c>
      <c r="AQ15" s="58">
        <v>1121.08</v>
      </c>
      <c r="AR15" s="58">
        <v>1121.08</v>
      </c>
      <c r="AS15" s="58">
        <v>1121.08</v>
      </c>
      <c r="AT15" s="58">
        <v>1121.08</v>
      </c>
      <c r="AU15" s="58">
        <v>1121.08</v>
      </c>
      <c r="AV15" s="58">
        <v>1121.08</v>
      </c>
      <c r="AW15" s="58">
        <v>1121.08</v>
      </c>
      <c r="AX15" s="58">
        <v>1121.08</v>
      </c>
      <c r="AY15" s="58">
        <v>1121.08</v>
      </c>
      <c r="AZ15" s="70">
        <f t="shared" si="3"/>
        <v>13452.96</v>
      </c>
      <c r="BA15" s="1" t="s">
        <v>1113</v>
      </c>
      <c r="BB15" s="1" t="s">
        <v>1123</v>
      </c>
      <c r="BC15" s="1" t="s">
        <v>1124</v>
      </c>
      <c r="BD15" s="1" t="s">
        <v>1426</v>
      </c>
      <c r="BE15" s="1"/>
      <c r="BF15" s="1" t="s">
        <v>1086</v>
      </c>
      <c r="BG15" s="2">
        <v>13452.96</v>
      </c>
      <c r="BH15" s="2">
        <v>3363.24</v>
      </c>
      <c r="BI15" s="2">
        <v>1121.08</v>
      </c>
      <c r="BJ15" s="2">
        <v>3363.24</v>
      </c>
      <c r="BK15" s="2">
        <v>3363.24</v>
      </c>
      <c r="BL15" s="2">
        <v>1121.08</v>
      </c>
      <c r="BM15" s="2">
        <v>1121.08</v>
      </c>
      <c r="BN15" s="2">
        <v>1121.08</v>
      </c>
      <c r="BO15" s="2">
        <v>1121.08</v>
      </c>
      <c r="BP15" s="2">
        <v>1121.08</v>
      </c>
      <c r="BQ15" s="2">
        <v>1121.08</v>
      </c>
      <c r="BR15" s="15" t="s">
        <v>1910</v>
      </c>
    </row>
    <row r="16" spans="1:70" ht="25.5">
      <c r="A16" s="1">
        <v>13</v>
      </c>
      <c r="B16" s="14"/>
      <c r="C16" s="1" t="s">
        <v>2796</v>
      </c>
      <c r="E16" s="4"/>
      <c r="F16" s="4"/>
      <c r="G16" s="77" t="s">
        <v>38</v>
      </c>
      <c r="H16" s="77"/>
      <c r="I16" s="36"/>
      <c r="J16" s="4"/>
      <c r="K16" s="15"/>
      <c r="L16" s="9"/>
      <c r="M16" s="9"/>
      <c r="N16" s="16"/>
      <c r="O16" s="4"/>
      <c r="P16" s="4"/>
      <c r="Q16" s="4"/>
      <c r="R16" s="4"/>
      <c r="S16" s="4"/>
      <c r="T16" s="4"/>
      <c r="U16" s="4"/>
      <c r="V16" s="37"/>
      <c r="W16" s="19"/>
      <c r="X16" s="18"/>
      <c r="Y16" s="31"/>
      <c r="Z16" s="20"/>
      <c r="AA16" s="15"/>
      <c r="AB16" s="15"/>
      <c r="AC16" s="4"/>
      <c r="AD16" s="15"/>
      <c r="AE16" s="15"/>
      <c r="AF16" s="21"/>
      <c r="AG16" s="28"/>
      <c r="AH16" s="22" t="s">
        <v>2463</v>
      </c>
      <c r="AI16" s="70">
        <f t="shared" si="0"/>
        <v>14000</v>
      </c>
      <c r="AJ16" s="64">
        <v>3500</v>
      </c>
      <c r="AK16" s="58">
        <v>1166.67</v>
      </c>
      <c r="AL16" s="58">
        <v>1166.67</v>
      </c>
      <c r="AM16" s="58">
        <v>1166.67</v>
      </c>
      <c r="AN16" s="64">
        <f t="shared" si="4"/>
        <v>3500</v>
      </c>
      <c r="AO16" s="64">
        <f>AJ16</f>
        <v>3500</v>
      </c>
      <c r="AP16" s="64">
        <f t="shared" si="2"/>
        <v>3500</v>
      </c>
      <c r="AQ16" s="58">
        <v>1166.67</v>
      </c>
      <c r="AR16" s="58">
        <v>1166.67</v>
      </c>
      <c r="AS16" s="58">
        <v>1166.67</v>
      </c>
      <c r="AT16" s="58">
        <v>1166.67</v>
      </c>
      <c r="AU16" s="58">
        <v>1166.67</v>
      </c>
      <c r="AV16" s="58">
        <v>1166.67</v>
      </c>
      <c r="AW16" s="58">
        <v>1166.67</v>
      </c>
      <c r="AX16" s="58">
        <v>1166.67</v>
      </c>
      <c r="AY16" s="58">
        <v>1166.67</v>
      </c>
      <c r="AZ16" s="70">
        <f t="shared" si="3"/>
        <v>14000.04</v>
      </c>
      <c r="BA16" s="1" t="s">
        <v>1113</v>
      </c>
      <c r="BB16" s="1"/>
      <c r="BC16" s="1"/>
      <c r="BD16" s="1"/>
      <c r="BE16" s="1"/>
      <c r="BF16" s="1"/>
      <c r="BG16" s="2">
        <v>14000</v>
      </c>
      <c r="BH16" s="2">
        <v>3500</v>
      </c>
      <c r="BI16" s="2">
        <v>1166.67</v>
      </c>
      <c r="BJ16" s="2">
        <v>3500</v>
      </c>
      <c r="BK16" s="2">
        <v>3500</v>
      </c>
      <c r="BL16" s="2">
        <v>1166.67</v>
      </c>
      <c r="BM16" s="2">
        <v>1166.67</v>
      </c>
      <c r="BN16" s="2">
        <v>1166.67</v>
      </c>
      <c r="BO16" s="2">
        <v>1166.67</v>
      </c>
      <c r="BP16" s="2">
        <v>1166.67</v>
      </c>
      <c r="BQ16" s="2">
        <v>1166.67</v>
      </c>
      <c r="BR16" s="15"/>
    </row>
    <row r="17" spans="1:70" ht="15.75" customHeight="1">
      <c r="A17" s="1">
        <v>14</v>
      </c>
      <c r="B17" s="30" t="s">
        <v>39</v>
      </c>
      <c r="C17" s="1" t="s">
        <v>2796</v>
      </c>
      <c r="D17" s="4" t="s">
        <v>40</v>
      </c>
      <c r="E17" s="4"/>
      <c r="F17" s="4"/>
      <c r="G17" s="4"/>
      <c r="H17" s="4"/>
      <c r="I17" s="4" t="s">
        <v>41</v>
      </c>
      <c r="J17" s="4" t="s">
        <v>1429</v>
      </c>
      <c r="K17" s="15" t="s">
        <v>2235</v>
      </c>
      <c r="L17" s="1" t="s">
        <v>1440</v>
      </c>
      <c r="M17" s="9">
        <v>0</v>
      </c>
      <c r="N17" s="16" t="s">
        <v>42</v>
      </c>
      <c r="O17" s="4"/>
      <c r="P17" s="4"/>
      <c r="Q17" s="4"/>
      <c r="R17" s="4"/>
      <c r="S17" s="4"/>
      <c r="T17" s="4"/>
      <c r="U17" s="4" t="s">
        <v>2800</v>
      </c>
      <c r="V17" s="26" t="s">
        <v>1564</v>
      </c>
      <c r="W17" s="4"/>
      <c r="X17" s="18" t="s">
        <v>43</v>
      </c>
      <c r="Y17" s="19" t="s">
        <v>44</v>
      </c>
      <c r="Z17" s="20" t="s">
        <v>45</v>
      </c>
      <c r="AA17" s="15" t="s">
        <v>2824</v>
      </c>
      <c r="AB17" s="15" t="s">
        <v>2807</v>
      </c>
      <c r="AC17" s="4" t="s">
        <v>40</v>
      </c>
      <c r="AD17" s="15" t="s">
        <v>46</v>
      </c>
      <c r="AE17" s="15" t="s">
        <v>2809</v>
      </c>
      <c r="AF17" s="21">
        <v>931990</v>
      </c>
      <c r="AG17" s="22" t="s">
        <v>43</v>
      </c>
      <c r="AH17" s="22" t="s">
        <v>2463</v>
      </c>
      <c r="AI17" s="70">
        <f t="shared" si="0"/>
        <v>10762.36</v>
      </c>
      <c r="AJ17" s="64">
        <v>2690.59</v>
      </c>
      <c r="AK17" s="58">
        <v>896.86</v>
      </c>
      <c r="AL17" s="58">
        <v>896.86</v>
      </c>
      <c r="AM17" s="58">
        <v>896.86</v>
      </c>
      <c r="AN17" s="64">
        <f t="shared" si="4"/>
        <v>2690.59</v>
      </c>
      <c r="AO17" s="64">
        <f>AJ17</f>
        <v>2690.59</v>
      </c>
      <c r="AP17" s="64">
        <f t="shared" si="2"/>
        <v>2690.59</v>
      </c>
      <c r="AQ17" s="58">
        <v>896.86</v>
      </c>
      <c r="AR17" s="58">
        <v>896.86</v>
      </c>
      <c r="AS17" s="58">
        <v>896.86</v>
      </c>
      <c r="AT17" s="58">
        <v>896.86</v>
      </c>
      <c r="AU17" s="58">
        <v>896.86</v>
      </c>
      <c r="AV17" s="58">
        <v>896.86</v>
      </c>
      <c r="AW17" s="58">
        <v>896.86</v>
      </c>
      <c r="AX17" s="58">
        <v>896.86</v>
      </c>
      <c r="AY17" s="58">
        <v>896.86</v>
      </c>
      <c r="AZ17" s="70">
        <f t="shared" si="3"/>
        <v>10762.32</v>
      </c>
      <c r="BA17" s="1" t="s">
        <v>1127</v>
      </c>
      <c r="BB17" s="1" t="s">
        <v>1435</v>
      </c>
      <c r="BC17" s="1">
        <v>0</v>
      </c>
      <c r="BD17" s="1" t="s">
        <v>1368</v>
      </c>
      <c r="BE17" s="1"/>
      <c r="BF17" s="1" t="s">
        <v>1116</v>
      </c>
      <c r="BG17" s="2">
        <v>10762.36</v>
      </c>
      <c r="BH17" s="2">
        <v>2690.59</v>
      </c>
      <c r="BI17" s="1">
        <v>896.86</v>
      </c>
      <c r="BJ17" s="2">
        <v>2690.59</v>
      </c>
      <c r="BK17" s="2">
        <v>2690.59</v>
      </c>
      <c r="BL17" s="1">
        <v>896.86</v>
      </c>
      <c r="BM17" s="1">
        <v>896.86</v>
      </c>
      <c r="BN17" s="1">
        <v>896.86</v>
      </c>
      <c r="BO17" s="1">
        <v>896.86</v>
      </c>
      <c r="BP17" s="1">
        <v>896.86</v>
      </c>
      <c r="BQ17" s="1">
        <v>896.86</v>
      </c>
      <c r="BR17" s="15" t="s">
        <v>1446</v>
      </c>
    </row>
    <row r="18" spans="1:70" ht="15" customHeight="1">
      <c r="A18" s="1">
        <v>15</v>
      </c>
      <c r="B18" s="14">
        <v>83</v>
      </c>
      <c r="C18" s="1" t="s">
        <v>2796</v>
      </c>
      <c r="D18" s="4" t="s">
        <v>47</v>
      </c>
      <c r="E18" s="4"/>
      <c r="F18" s="4"/>
      <c r="G18" s="4"/>
      <c r="H18" s="4"/>
      <c r="I18" s="4" t="s">
        <v>1430</v>
      </c>
      <c r="J18" s="4" t="s">
        <v>1431</v>
      </c>
      <c r="K18" s="15" t="s">
        <v>2236</v>
      </c>
      <c r="L18" s="9" t="s">
        <v>1440</v>
      </c>
      <c r="M18" s="9">
        <v>0</v>
      </c>
      <c r="N18" s="16" t="s">
        <v>48</v>
      </c>
      <c r="O18" s="4"/>
      <c r="P18" s="4"/>
      <c r="Q18" s="4"/>
      <c r="R18" s="4"/>
      <c r="S18" s="4"/>
      <c r="T18" s="4"/>
      <c r="U18" s="4" t="s">
        <v>2800</v>
      </c>
      <c r="V18" s="17" t="s">
        <v>49</v>
      </c>
      <c r="W18" s="4"/>
      <c r="X18" s="18" t="s">
        <v>50</v>
      </c>
      <c r="Y18" s="19" t="s">
        <v>51</v>
      </c>
      <c r="Z18" s="20" t="s">
        <v>2823</v>
      </c>
      <c r="AA18" s="15" t="s">
        <v>2824</v>
      </c>
      <c r="AB18" s="15" t="s">
        <v>2807</v>
      </c>
      <c r="AC18" s="4" t="s">
        <v>47</v>
      </c>
      <c r="AD18" s="15" t="s">
        <v>145</v>
      </c>
      <c r="AE18" s="15" t="s">
        <v>2809</v>
      </c>
      <c r="AF18" s="21">
        <v>928251</v>
      </c>
      <c r="AG18" s="22" t="s">
        <v>50</v>
      </c>
      <c r="AH18" s="22" t="s">
        <v>2463</v>
      </c>
      <c r="AI18" s="70">
        <f t="shared" si="0"/>
        <v>10762.36</v>
      </c>
      <c r="AJ18" s="64">
        <v>2690.59</v>
      </c>
      <c r="AK18" s="58">
        <v>896.86</v>
      </c>
      <c r="AL18" s="58">
        <v>896.86</v>
      </c>
      <c r="AM18" s="58">
        <v>896.86</v>
      </c>
      <c r="AN18" s="64">
        <f t="shared" si="4"/>
        <v>2690.59</v>
      </c>
      <c r="AO18" s="64">
        <f>AJ18</f>
        <v>2690.59</v>
      </c>
      <c r="AP18" s="64">
        <f t="shared" si="2"/>
        <v>2690.59</v>
      </c>
      <c r="AQ18" s="58">
        <v>896.86</v>
      </c>
      <c r="AR18" s="58">
        <v>896.86</v>
      </c>
      <c r="AS18" s="58">
        <v>896.86</v>
      </c>
      <c r="AT18" s="58">
        <v>896.86</v>
      </c>
      <c r="AU18" s="58">
        <v>896.86</v>
      </c>
      <c r="AV18" s="58">
        <v>896.86</v>
      </c>
      <c r="AW18" s="58">
        <v>896.86</v>
      </c>
      <c r="AX18" s="58">
        <v>896.86</v>
      </c>
      <c r="AY18" s="58">
        <v>896.86</v>
      </c>
      <c r="AZ18" s="70">
        <f t="shared" si="3"/>
        <v>10762.32</v>
      </c>
      <c r="BA18" s="1" t="s">
        <v>1125</v>
      </c>
      <c r="BB18" s="1" t="s">
        <v>1435</v>
      </c>
      <c r="BC18" s="1">
        <v>0</v>
      </c>
      <c r="BD18" s="1" t="s">
        <v>1368</v>
      </c>
      <c r="BE18" s="1"/>
      <c r="BF18" s="1" t="s">
        <v>1116</v>
      </c>
      <c r="BG18" s="2">
        <v>10762.36</v>
      </c>
      <c r="BH18" s="2">
        <v>2690.59</v>
      </c>
      <c r="BI18" s="1">
        <v>896.86</v>
      </c>
      <c r="BJ18" s="2">
        <v>2690.59</v>
      </c>
      <c r="BK18" s="2">
        <v>2690.59</v>
      </c>
      <c r="BL18" s="1">
        <v>896.86</v>
      </c>
      <c r="BM18" s="1">
        <v>896.86</v>
      </c>
      <c r="BN18" s="1">
        <v>896.86</v>
      </c>
      <c r="BO18" s="1">
        <v>896.86</v>
      </c>
      <c r="BP18" s="1">
        <v>896.86</v>
      </c>
      <c r="BQ18" s="1">
        <v>896.86</v>
      </c>
      <c r="BR18" s="15" t="s">
        <v>1447</v>
      </c>
    </row>
    <row r="19" spans="1:70" ht="25.5">
      <c r="A19" s="1">
        <v>16</v>
      </c>
      <c r="B19" s="14">
        <v>111</v>
      </c>
      <c r="C19" s="1" t="s">
        <v>2796</v>
      </c>
      <c r="D19" s="39" t="s">
        <v>146</v>
      </c>
      <c r="E19" s="39"/>
      <c r="F19" s="39"/>
      <c r="G19" s="39"/>
      <c r="H19" s="39"/>
      <c r="I19" s="4" t="s">
        <v>148</v>
      </c>
      <c r="J19" s="4" t="s">
        <v>149</v>
      </c>
      <c r="K19" s="15" t="s">
        <v>150</v>
      </c>
      <c r="L19" s="54"/>
      <c r="M19" s="9">
        <v>0</v>
      </c>
      <c r="N19" s="40" t="s">
        <v>151</v>
      </c>
      <c r="O19" s="4"/>
      <c r="P19" s="4"/>
      <c r="Q19" s="4"/>
      <c r="R19" s="4"/>
      <c r="S19" s="4"/>
      <c r="T19" s="4"/>
      <c r="U19" s="4" t="s">
        <v>2800</v>
      </c>
      <c r="V19" s="17" t="s">
        <v>152</v>
      </c>
      <c r="W19" s="4"/>
      <c r="X19" s="18" t="s">
        <v>153</v>
      </c>
      <c r="Y19" s="19" t="s">
        <v>154</v>
      </c>
      <c r="Z19" s="20" t="s">
        <v>2486</v>
      </c>
      <c r="AA19" s="15" t="s">
        <v>2485</v>
      </c>
      <c r="AB19" s="15" t="s">
        <v>2807</v>
      </c>
      <c r="AC19" s="39" t="s">
        <v>146</v>
      </c>
      <c r="AD19" s="41" t="s">
        <v>155</v>
      </c>
      <c r="AE19" s="41" t="s">
        <v>2809</v>
      </c>
      <c r="AF19" s="57">
        <v>998520</v>
      </c>
      <c r="AG19" s="56" t="s">
        <v>153</v>
      </c>
      <c r="AH19" s="22" t="s">
        <v>2463</v>
      </c>
      <c r="AI19" s="70">
        <f t="shared" si="0"/>
        <v>896.86</v>
      </c>
      <c r="AJ19" s="64">
        <f>AK19</f>
        <v>896.86</v>
      </c>
      <c r="AK19" s="58">
        <v>896.86</v>
      </c>
      <c r="AL19" s="58">
        <v>0</v>
      </c>
      <c r="AM19" s="58">
        <v>0</v>
      </c>
      <c r="AN19" s="64">
        <v>0</v>
      </c>
      <c r="AO19" s="64">
        <v>0</v>
      </c>
      <c r="AP19" s="64">
        <v>0</v>
      </c>
      <c r="AQ19" s="58">
        <v>0</v>
      </c>
      <c r="AR19" s="58">
        <v>0</v>
      </c>
      <c r="AS19" s="58">
        <v>0</v>
      </c>
      <c r="AT19" s="58">
        <v>0</v>
      </c>
      <c r="AU19" s="58">
        <v>0</v>
      </c>
      <c r="AV19" s="58">
        <v>0</v>
      </c>
      <c r="AW19" s="58">
        <v>0</v>
      </c>
      <c r="AX19" s="58">
        <v>0</v>
      </c>
      <c r="AY19" s="58">
        <v>0</v>
      </c>
      <c r="AZ19" s="70">
        <f t="shared" si="3"/>
        <v>896.86</v>
      </c>
      <c r="BA19" s="40" t="s">
        <v>1128</v>
      </c>
      <c r="BB19" s="40" t="s">
        <v>1128</v>
      </c>
      <c r="BC19" s="1">
        <v>0</v>
      </c>
      <c r="BD19" s="40" t="s">
        <v>1129</v>
      </c>
      <c r="BE19" s="1"/>
      <c r="BF19" s="1" t="s">
        <v>1116</v>
      </c>
      <c r="BG19" s="2">
        <v>10762.36</v>
      </c>
      <c r="BH19" s="2">
        <v>2690.59</v>
      </c>
      <c r="BI19" s="1">
        <v>896.86</v>
      </c>
      <c r="BJ19" s="2">
        <v>2690.59</v>
      </c>
      <c r="BK19" s="2">
        <v>2690.59</v>
      </c>
      <c r="BL19" s="1">
        <v>896.86</v>
      </c>
      <c r="BM19" s="1">
        <v>896.86</v>
      </c>
      <c r="BN19" s="1">
        <v>896.86</v>
      </c>
      <c r="BO19" s="1">
        <v>896.86</v>
      </c>
      <c r="BP19" s="1">
        <v>896.86</v>
      </c>
      <c r="BQ19" s="1">
        <v>896.86</v>
      </c>
      <c r="BR19" s="15" t="s">
        <v>150</v>
      </c>
    </row>
    <row r="20" spans="1:70" ht="15" customHeight="1">
      <c r="A20" s="1">
        <v>16.954248366013</v>
      </c>
      <c r="B20" s="14">
        <v>49</v>
      </c>
      <c r="C20" s="1" t="s">
        <v>2796</v>
      </c>
      <c r="D20" s="20" t="s">
        <v>156</v>
      </c>
      <c r="E20" s="20"/>
      <c r="F20" s="20"/>
      <c r="G20" s="20"/>
      <c r="H20" s="20"/>
      <c r="I20" s="20" t="s">
        <v>1811</v>
      </c>
      <c r="J20" s="20" t="s">
        <v>1812</v>
      </c>
      <c r="K20" s="15" t="s">
        <v>2237</v>
      </c>
      <c r="L20" s="9" t="s">
        <v>1814</v>
      </c>
      <c r="M20" s="9">
        <v>1</v>
      </c>
      <c r="N20" s="16" t="s">
        <v>2903</v>
      </c>
      <c r="O20" s="20" t="s">
        <v>2906</v>
      </c>
      <c r="P20" s="20">
        <v>9</v>
      </c>
      <c r="Q20" s="20"/>
      <c r="R20" s="20"/>
      <c r="S20" s="20"/>
      <c r="T20" s="20"/>
      <c r="U20" s="4" t="s">
        <v>2800</v>
      </c>
      <c r="V20" s="17" t="s">
        <v>157</v>
      </c>
      <c r="W20" s="20"/>
      <c r="X20" s="42" t="s">
        <v>158</v>
      </c>
      <c r="Y20" s="19" t="s">
        <v>159</v>
      </c>
      <c r="Z20" s="20" t="s">
        <v>160</v>
      </c>
      <c r="AA20" s="15" t="s">
        <v>2936</v>
      </c>
      <c r="AB20" s="15" t="s">
        <v>2807</v>
      </c>
      <c r="AC20" s="20" t="s">
        <v>156</v>
      </c>
      <c r="AD20" s="15" t="s">
        <v>177</v>
      </c>
      <c r="AE20" s="15" t="s">
        <v>2840</v>
      </c>
      <c r="AF20" s="21">
        <v>662047</v>
      </c>
      <c r="AG20" s="22" t="s">
        <v>158</v>
      </c>
      <c r="AH20" s="22" t="s">
        <v>2463</v>
      </c>
      <c r="AI20" s="70">
        <f t="shared" si="0"/>
        <v>13452.96</v>
      </c>
      <c r="AJ20" s="64">
        <v>3363.24</v>
      </c>
      <c r="AK20" s="58">
        <v>1121.08</v>
      </c>
      <c r="AL20" s="58">
        <v>1121.08</v>
      </c>
      <c r="AM20" s="58">
        <v>1121.08</v>
      </c>
      <c r="AN20" s="64">
        <f aca="true" t="shared" si="5" ref="AN20:AN25">AJ20</f>
        <v>3363.24</v>
      </c>
      <c r="AO20" s="64">
        <f aca="true" t="shared" si="6" ref="AO20:AO25">AJ20</f>
        <v>3363.24</v>
      </c>
      <c r="AP20" s="64">
        <f aca="true" t="shared" si="7" ref="AP20:AP25">AJ20</f>
        <v>3363.24</v>
      </c>
      <c r="AQ20" s="58">
        <v>1121.08</v>
      </c>
      <c r="AR20" s="58">
        <v>1121.08</v>
      </c>
      <c r="AS20" s="58">
        <v>1121.08</v>
      </c>
      <c r="AT20" s="58">
        <v>1121.08</v>
      </c>
      <c r="AU20" s="58">
        <v>1121.08</v>
      </c>
      <c r="AV20" s="58">
        <v>1121.08</v>
      </c>
      <c r="AW20" s="58">
        <v>1121.08</v>
      </c>
      <c r="AX20" s="58">
        <v>1121.08</v>
      </c>
      <c r="AY20" s="58">
        <v>1121.08</v>
      </c>
      <c r="AZ20" s="70">
        <f t="shared" si="3"/>
        <v>13452.96</v>
      </c>
      <c r="BA20" s="1" t="s">
        <v>1427</v>
      </c>
      <c r="BB20" s="1" t="s">
        <v>1130</v>
      </c>
      <c r="BC20" s="1" t="s">
        <v>1131</v>
      </c>
      <c r="BD20" s="29" t="s">
        <v>1112</v>
      </c>
      <c r="BE20" s="1"/>
      <c r="BF20" s="1" t="s">
        <v>1086</v>
      </c>
      <c r="BG20" s="2">
        <v>13452.96</v>
      </c>
      <c r="BH20" s="2">
        <v>3363.24</v>
      </c>
      <c r="BI20" s="2">
        <v>1121.08</v>
      </c>
      <c r="BJ20" s="2">
        <v>3363.24</v>
      </c>
      <c r="BK20" s="2">
        <v>3363.24</v>
      </c>
      <c r="BL20" s="2">
        <v>1121.08</v>
      </c>
      <c r="BM20" s="2">
        <v>1121.08</v>
      </c>
      <c r="BN20" s="2">
        <v>1121.08</v>
      </c>
      <c r="BO20" s="2">
        <v>1121.08</v>
      </c>
      <c r="BP20" s="2">
        <v>1121.08</v>
      </c>
      <c r="BQ20" s="2">
        <v>1121.08</v>
      </c>
      <c r="BR20" s="15" t="s">
        <v>1813</v>
      </c>
    </row>
    <row r="21" spans="1:70" ht="25.5">
      <c r="A21" s="1">
        <v>17.8500171998624</v>
      </c>
      <c r="B21" s="14">
        <v>118</v>
      </c>
      <c r="C21" s="1" t="s">
        <v>2796</v>
      </c>
      <c r="D21" s="4" t="s">
        <v>178</v>
      </c>
      <c r="E21" s="4"/>
      <c r="F21" s="4"/>
      <c r="G21" s="4"/>
      <c r="H21" s="4"/>
      <c r="I21" s="4" t="s">
        <v>179</v>
      </c>
      <c r="J21" s="4" t="s">
        <v>1456</v>
      </c>
      <c r="K21" s="15" t="s">
        <v>2447</v>
      </c>
      <c r="L21" s="9" t="s">
        <v>1455</v>
      </c>
      <c r="M21" s="9">
        <v>0</v>
      </c>
      <c r="N21" s="16" t="s">
        <v>180</v>
      </c>
      <c r="O21" s="4"/>
      <c r="P21" s="4"/>
      <c r="Q21" s="4"/>
      <c r="R21" s="4"/>
      <c r="S21" s="4"/>
      <c r="T21" s="4"/>
      <c r="U21" s="4" t="s">
        <v>2800</v>
      </c>
      <c r="V21" s="26" t="s">
        <v>181</v>
      </c>
      <c r="W21" s="4"/>
      <c r="X21" s="18" t="s">
        <v>182</v>
      </c>
      <c r="Y21" s="19" t="s">
        <v>183</v>
      </c>
      <c r="Z21" s="20" t="s">
        <v>184</v>
      </c>
      <c r="AA21" s="15" t="s">
        <v>20</v>
      </c>
      <c r="AB21" s="15" t="s">
        <v>2807</v>
      </c>
      <c r="AC21" s="4" t="s">
        <v>178</v>
      </c>
      <c r="AD21" s="15" t="s">
        <v>185</v>
      </c>
      <c r="AE21" s="15" t="s">
        <v>2809</v>
      </c>
      <c r="AF21" s="21">
        <v>843964</v>
      </c>
      <c r="AG21" s="22" t="s">
        <v>182</v>
      </c>
      <c r="AH21" s="22" t="s">
        <v>2463</v>
      </c>
      <c r="AI21" s="70">
        <f t="shared" si="0"/>
        <v>10762.36</v>
      </c>
      <c r="AJ21" s="64">
        <v>2690.59</v>
      </c>
      <c r="AK21" s="58">
        <v>896.86</v>
      </c>
      <c r="AL21" s="58">
        <v>896.86</v>
      </c>
      <c r="AM21" s="58">
        <v>896.86</v>
      </c>
      <c r="AN21" s="64">
        <f t="shared" si="5"/>
        <v>2690.59</v>
      </c>
      <c r="AO21" s="64">
        <f t="shared" si="6"/>
        <v>2690.59</v>
      </c>
      <c r="AP21" s="64">
        <f t="shared" si="7"/>
        <v>2690.59</v>
      </c>
      <c r="AQ21" s="58">
        <v>896.86</v>
      </c>
      <c r="AR21" s="58">
        <v>896.86</v>
      </c>
      <c r="AS21" s="58">
        <v>896.86</v>
      </c>
      <c r="AT21" s="58">
        <v>896.86</v>
      </c>
      <c r="AU21" s="58">
        <v>896.86</v>
      </c>
      <c r="AV21" s="58">
        <v>896.86</v>
      </c>
      <c r="AW21" s="58">
        <v>896.86</v>
      </c>
      <c r="AX21" s="58">
        <v>896.86</v>
      </c>
      <c r="AY21" s="58">
        <v>896.86</v>
      </c>
      <c r="AZ21" s="70">
        <f t="shared" si="3"/>
        <v>10762.32</v>
      </c>
      <c r="BA21" s="1" t="s">
        <v>1271</v>
      </c>
      <c r="BB21" s="1" t="s">
        <v>1133</v>
      </c>
      <c r="BC21" s="1">
        <v>0</v>
      </c>
      <c r="BD21" s="1" t="s">
        <v>1328</v>
      </c>
      <c r="BE21" s="1"/>
      <c r="BF21" s="1" t="s">
        <v>1116</v>
      </c>
      <c r="BG21" s="2">
        <v>10762.36</v>
      </c>
      <c r="BH21" s="2">
        <v>2690.59</v>
      </c>
      <c r="BI21" s="1">
        <v>896.86</v>
      </c>
      <c r="BJ21" s="2">
        <v>2690.59</v>
      </c>
      <c r="BK21" s="2">
        <v>2690.59</v>
      </c>
      <c r="BL21" s="1">
        <v>896.86</v>
      </c>
      <c r="BM21" s="1">
        <v>896.86</v>
      </c>
      <c r="BN21" s="1">
        <v>896.86</v>
      </c>
      <c r="BO21" s="1">
        <v>896.86</v>
      </c>
      <c r="BP21" s="1">
        <v>896.86</v>
      </c>
      <c r="BQ21" s="1">
        <v>896.86</v>
      </c>
      <c r="BR21" s="15" t="s">
        <v>1457</v>
      </c>
    </row>
    <row r="22" spans="1:70" ht="25.5">
      <c r="A22" s="23">
        <v>18.7457860337117</v>
      </c>
      <c r="B22" s="14">
        <v>117</v>
      </c>
      <c r="C22" s="1" t="s">
        <v>2796</v>
      </c>
      <c r="D22" s="4" t="s">
        <v>186</v>
      </c>
      <c r="E22" s="4"/>
      <c r="F22" s="4"/>
      <c r="G22" s="4"/>
      <c r="H22" s="4"/>
      <c r="I22" s="4" t="s">
        <v>187</v>
      </c>
      <c r="J22" s="4" t="s">
        <v>1453</v>
      </c>
      <c r="K22" s="15" t="s">
        <v>2448</v>
      </c>
      <c r="L22" s="9" t="s">
        <v>1455</v>
      </c>
      <c r="M22" s="9">
        <v>0</v>
      </c>
      <c r="N22" s="16" t="s">
        <v>188</v>
      </c>
      <c r="O22" s="4" t="s">
        <v>189</v>
      </c>
      <c r="P22" s="4"/>
      <c r="Q22" s="4"/>
      <c r="R22" s="4"/>
      <c r="S22" s="4"/>
      <c r="T22" s="4"/>
      <c r="U22" s="4" t="s">
        <v>2800</v>
      </c>
      <c r="V22" s="17" t="s">
        <v>190</v>
      </c>
      <c r="W22" s="4"/>
      <c r="X22" s="18" t="s">
        <v>191</v>
      </c>
      <c r="Y22" s="19" t="s">
        <v>192</v>
      </c>
      <c r="Z22" s="20" t="s">
        <v>184</v>
      </c>
      <c r="AA22" s="15" t="s">
        <v>20</v>
      </c>
      <c r="AB22" s="15" t="s">
        <v>2807</v>
      </c>
      <c r="AC22" s="4" t="s">
        <v>186</v>
      </c>
      <c r="AD22" s="15" t="s">
        <v>193</v>
      </c>
      <c r="AE22" s="15" t="s">
        <v>2809</v>
      </c>
      <c r="AF22" s="21">
        <v>812144</v>
      </c>
      <c r="AG22" s="22" t="s">
        <v>191</v>
      </c>
      <c r="AH22" s="22" t="s">
        <v>2463</v>
      </c>
      <c r="AI22" s="70">
        <f t="shared" si="0"/>
        <v>10762.36</v>
      </c>
      <c r="AJ22" s="64">
        <v>2690.59</v>
      </c>
      <c r="AK22" s="58">
        <v>896.86</v>
      </c>
      <c r="AL22" s="58">
        <v>896.86</v>
      </c>
      <c r="AM22" s="58">
        <v>896.86</v>
      </c>
      <c r="AN22" s="64">
        <f t="shared" si="5"/>
        <v>2690.59</v>
      </c>
      <c r="AO22" s="64">
        <f t="shared" si="6"/>
        <v>2690.59</v>
      </c>
      <c r="AP22" s="64">
        <f t="shared" si="7"/>
        <v>2690.59</v>
      </c>
      <c r="AQ22" s="58">
        <v>896.86</v>
      </c>
      <c r="AR22" s="58">
        <v>896.86</v>
      </c>
      <c r="AS22" s="58">
        <v>896.86</v>
      </c>
      <c r="AT22" s="58">
        <v>896.86</v>
      </c>
      <c r="AU22" s="58">
        <v>896.86</v>
      </c>
      <c r="AV22" s="58">
        <v>896.86</v>
      </c>
      <c r="AW22" s="58">
        <v>896.86</v>
      </c>
      <c r="AX22" s="58">
        <v>896.86</v>
      </c>
      <c r="AY22" s="58">
        <v>896.86</v>
      </c>
      <c r="AZ22" s="70">
        <f t="shared" si="3"/>
        <v>10762.32</v>
      </c>
      <c r="BA22" s="1" t="s">
        <v>1277</v>
      </c>
      <c r="BB22" s="1" t="s">
        <v>1133</v>
      </c>
      <c r="BC22" s="1">
        <v>0</v>
      </c>
      <c r="BD22" s="1" t="s">
        <v>1328</v>
      </c>
      <c r="BE22" s="1"/>
      <c r="BF22" s="1" t="s">
        <v>1116</v>
      </c>
      <c r="BG22" s="2">
        <v>10762.36</v>
      </c>
      <c r="BH22" s="2">
        <v>2690.59</v>
      </c>
      <c r="BI22" s="1">
        <v>896.86</v>
      </c>
      <c r="BJ22" s="2">
        <v>2690.59</v>
      </c>
      <c r="BK22" s="2">
        <v>2690.59</v>
      </c>
      <c r="BL22" s="1">
        <v>896.86</v>
      </c>
      <c r="BM22" s="1">
        <v>896.86</v>
      </c>
      <c r="BN22" s="1">
        <v>896.86</v>
      </c>
      <c r="BO22" s="1">
        <v>896.86</v>
      </c>
      <c r="BP22" s="1">
        <v>896.86</v>
      </c>
      <c r="BQ22" s="1">
        <v>896.86</v>
      </c>
      <c r="BR22" s="15" t="s">
        <v>1454</v>
      </c>
    </row>
    <row r="23" spans="1:70" ht="25.5">
      <c r="A23" s="23">
        <v>19.641554867561</v>
      </c>
      <c r="B23" s="14">
        <v>89</v>
      </c>
      <c r="C23" s="1" t="s">
        <v>2796</v>
      </c>
      <c r="D23" s="4" t="s">
        <v>194</v>
      </c>
      <c r="E23" s="4"/>
      <c r="F23" s="4"/>
      <c r="G23" s="4"/>
      <c r="H23" s="4"/>
      <c r="I23" s="4" t="s">
        <v>1697</v>
      </c>
      <c r="J23" s="4" t="s">
        <v>1698</v>
      </c>
      <c r="K23" s="15" t="s">
        <v>2238</v>
      </c>
      <c r="L23" s="9" t="s">
        <v>1701</v>
      </c>
      <c r="M23" s="9">
        <v>1</v>
      </c>
      <c r="N23" s="16" t="s">
        <v>195</v>
      </c>
      <c r="O23" s="4" t="s">
        <v>196</v>
      </c>
      <c r="P23" s="4">
        <v>2</v>
      </c>
      <c r="Q23" s="4"/>
      <c r="R23" s="4"/>
      <c r="S23" s="4"/>
      <c r="T23" s="4"/>
      <c r="U23" s="4" t="s">
        <v>2800</v>
      </c>
      <c r="V23" s="26" t="s">
        <v>1565</v>
      </c>
      <c r="W23" s="4"/>
      <c r="X23" s="18" t="s">
        <v>197</v>
      </c>
      <c r="Y23" s="19" t="s">
        <v>2449</v>
      </c>
      <c r="Z23" s="20" t="s">
        <v>198</v>
      </c>
      <c r="AA23" s="15" t="s">
        <v>199</v>
      </c>
      <c r="AB23" s="15" t="s">
        <v>2807</v>
      </c>
      <c r="AC23" s="4" t="s">
        <v>194</v>
      </c>
      <c r="AD23" s="15" t="s">
        <v>201</v>
      </c>
      <c r="AE23" s="15" t="s">
        <v>2809</v>
      </c>
      <c r="AF23" s="21">
        <v>666082</v>
      </c>
      <c r="AG23" s="22" t="s">
        <v>197</v>
      </c>
      <c r="AH23" s="22" t="s">
        <v>2463</v>
      </c>
      <c r="AI23" s="70">
        <f t="shared" si="0"/>
        <v>10762.36</v>
      </c>
      <c r="AJ23" s="64">
        <v>2690.59</v>
      </c>
      <c r="AK23" s="58">
        <v>896.86</v>
      </c>
      <c r="AL23" s="58">
        <v>896.86</v>
      </c>
      <c r="AM23" s="58">
        <v>896.86</v>
      </c>
      <c r="AN23" s="64">
        <f t="shared" si="5"/>
        <v>2690.59</v>
      </c>
      <c r="AO23" s="64">
        <f t="shared" si="6"/>
        <v>2690.59</v>
      </c>
      <c r="AP23" s="64">
        <f t="shared" si="7"/>
        <v>2690.59</v>
      </c>
      <c r="AQ23" s="58">
        <v>896.86</v>
      </c>
      <c r="AR23" s="58">
        <v>896.86</v>
      </c>
      <c r="AS23" s="58">
        <v>896.86</v>
      </c>
      <c r="AT23" s="58">
        <v>896.86</v>
      </c>
      <c r="AU23" s="58">
        <v>896.86</v>
      </c>
      <c r="AV23" s="58">
        <v>896.86</v>
      </c>
      <c r="AW23" s="58">
        <v>896.86</v>
      </c>
      <c r="AX23" s="58">
        <v>896.86</v>
      </c>
      <c r="AY23" s="58">
        <v>896.86</v>
      </c>
      <c r="AZ23" s="70">
        <f t="shared" si="3"/>
        <v>10762.32</v>
      </c>
      <c r="BA23" s="1" t="s">
        <v>1125</v>
      </c>
      <c r="BB23" s="1" t="s">
        <v>1134</v>
      </c>
      <c r="BC23" s="1" t="s">
        <v>1135</v>
      </c>
      <c r="BD23" s="1" t="s">
        <v>1400</v>
      </c>
      <c r="BE23" s="1"/>
      <c r="BF23" s="1" t="s">
        <v>1086</v>
      </c>
      <c r="BG23" s="2">
        <v>10762.36</v>
      </c>
      <c r="BH23" s="2">
        <v>2690.59</v>
      </c>
      <c r="BI23" s="1">
        <v>896.86</v>
      </c>
      <c r="BJ23" s="2">
        <v>2690.59</v>
      </c>
      <c r="BK23" s="2">
        <v>2690.59</v>
      </c>
      <c r="BL23" s="1">
        <v>896.86</v>
      </c>
      <c r="BM23" s="1">
        <v>896.86</v>
      </c>
      <c r="BN23" s="1">
        <v>896.86</v>
      </c>
      <c r="BO23" s="1">
        <v>896.86</v>
      </c>
      <c r="BP23" s="1">
        <v>896.86</v>
      </c>
      <c r="BQ23" s="1">
        <v>896.86</v>
      </c>
      <c r="BR23" s="15" t="s">
        <v>1700</v>
      </c>
    </row>
    <row r="24" spans="1:70" ht="25.5">
      <c r="A24" s="1">
        <v>20.5373237014104</v>
      </c>
      <c r="B24" s="14">
        <v>124</v>
      </c>
      <c r="C24" s="1" t="s">
        <v>2796</v>
      </c>
      <c r="D24" s="4" t="s">
        <v>202</v>
      </c>
      <c r="E24" s="4"/>
      <c r="F24" s="4"/>
      <c r="G24" s="4"/>
      <c r="H24" s="4"/>
      <c r="I24" s="4" t="s">
        <v>203</v>
      </c>
      <c r="J24" s="4" t="s">
        <v>2450</v>
      </c>
      <c r="K24" s="15" t="s">
        <v>2239</v>
      </c>
      <c r="L24" s="9" t="s">
        <v>1839</v>
      </c>
      <c r="M24" s="9">
        <v>0</v>
      </c>
      <c r="N24" s="16" t="s">
        <v>204</v>
      </c>
      <c r="O24" s="4"/>
      <c r="P24" s="4"/>
      <c r="Q24" s="4"/>
      <c r="R24" s="4"/>
      <c r="S24" s="4"/>
      <c r="T24" s="4"/>
      <c r="U24" s="4" t="s">
        <v>2800</v>
      </c>
      <c r="V24" s="26" t="s">
        <v>205</v>
      </c>
      <c r="W24" s="4"/>
      <c r="X24" s="18" t="s">
        <v>206</v>
      </c>
      <c r="Y24" s="19" t="s">
        <v>207</v>
      </c>
      <c r="Z24" s="20" t="s">
        <v>208</v>
      </c>
      <c r="AA24" s="15" t="s">
        <v>209</v>
      </c>
      <c r="AB24" s="15" t="s">
        <v>2807</v>
      </c>
      <c r="AC24" s="4" t="s">
        <v>202</v>
      </c>
      <c r="AD24" s="15" t="s">
        <v>210</v>
      </c>
      <c r="AE24" s="15" t="s">
        <v>2809</v>
      </c>
      <c r="AF24" s="34" t="s">
        <v>211</v>
      </c>
      <c r="AG24" s="22" t="s">
        <v>206</v>
      </c>
      <c r="AH24" s="22" t="s">
        <v>2463</v>
      </c>
      <c r="AI24" s="70">
        <f t="shared" si="0"/>
        <v>10762.36</v>
      </c>
      <c r="AJ24" s="64">
        <v>2690.59</v>
      </c>
      <c r="AK24" s="58">
        <v>896.86</v>
      </c>
      <c r="AL24" s="58">
        <v>896.86</v>
      </c>
      <c r="AM24" s="58">
        <v>896.86</v>
      </c>
      <c r="AN24" s="64">
        <f t="shared" si="5"/>
        <v>2690.59</v>
      </c>
      <c r="AO24" s="64">
        <f t="shared" si="6"/>
        <v>2690.59</v>
      </c>
      <c r="AP24" s="64">
        <f t="shared" si="7"/>
        <v>2690.59</v>
      </c>
      <c r="AQ24" s="58">
        <v>896.86</v>
      </c>
      <c r="AR24" s="58">
        <v>896.86</v>
      </c>
      <c r="AS24" s="58">
        <v>896.86</v>
      </c>
      <c r="AT24" s="58">
        <v>896.86</v>
      </c>
      <c r="AU24" s="58">
        <v>896.86</v>
      </c>
      <c r="AV24" s="58">
        <v>896.86</v>
      </c>
      <c r="AW24" s="58">
        <v>896.86</v>
      </c>
      <c r="AX24" s="58">
        <v>896.86</v>
      </c>
      <c r="AY24" s="58">
        <v>896.86</v>
      </c>
      <c r="AZ24" s="70">
        <f t="shared" si="3"/>
        <v>10762.32</v>
      </c>
      <c r="BA24" s="1" t="s">
        <v>1113</v>
      </c>
      <c r="BB24" s="1" t="s">
        <v>1136</v>
      </c>
      <c r="BC24" s="1">
        <v>0</v>
      </c>
      <c r="BD24" s="29" t="s">
        <v>1137</v>
      </c>
      <c r="BE24" s="1"/>
      <c r="BF24" s="1" t="s">
        <v>1116</v>
      </c>
      <c r="BG24" s="2">
        <v>10762.36</v>
      </c>
      <c r="BH24" s="2">
        <v>2690.59</v>
      </c>
      <c r="BI24" s="1">
        <v>896.86</v>
      </c>
      <c r="BJ24" s="2">
        <v>2690.59</v>
      </c>
      <c r="BK24" s="2">
        <v>2690.59</v>
      </c>
      <c r="BL24" s="1">
        <v>896.86</v>
      </c>
      <c r="BM24" s="1">
        <v>896.86</v>
      </c>
      <c r="BN24" s="1">
        <v>896.86</v>
      </c>
      <c r="BO24" s="1">
        <v>896.86</v>
      </c>
      <c r="BP24" s="1">
        <v>896.86</v>
      </c>
      <c r="BQ24" s="1">
        <v>896.86</v>
      </c>
      <c r="BR24" s="15" t="s">
        <v>1838</v>
      </c>
    </row>
    <row r="25" spans="1:70" ht="14.25" customHeight="1">
      <c r="A25" s="1">
        <v>22</v>
      </c>
      <c r="B25" s="14">
        <v>2</v>
      </c>
      <c r="C25" s="1" t="s">
        <v>2796</v>
      </c>
      <c r="D25" s="4" t="s">
        <v>212</v>
      </c>
      <c r="E25" s="4"/>
      <c r="F25" s="4"/>
      <c r="G25" s="4"/>
      <c r="H25" s="4"/>
      <c r="I25" s="4" t="s">
        <v>1851</v>
      </c>
      <c r="J25" s="4" t="s">
        <v>1458</v>
      </c>
      <c r="K25" s="15" t="s">
        <v>2451</v>
      </c>
      <c r="L25" s="9" t="s">
        <v>1893</v>
      </c>
      <c r="M25" s="9">
        <v>1</v>
      </c>
      <c r="N25" s="16" t="s">
        <v>195</v>
      </c>
      <c r="O25" s="43">
        <v>38708</v>
      </c>
      <c r="P25" s="4">
        <v>7</v>
      </c>
      <c r="Q25" s="4"/>
      <c r="R25" s="4"/>
      <c r="S25" s="4"/>
      <c r="T25" s="4"/>
      <c r="U25" s="4" t="s">
        <v>2800</v>
      </c>
      <c r="V25" s="26" t="s">
        <v>1566</v>
      </c>
      <c r="W25" s="4"/>
      <c r="X25" s="18" t="s">
        <v>213</v>
      </c>
      <c r="Y25" s="19" t="s">
        <v>215</v>
      </c>
      <c r="Z25" s="20" t="s">
        <v>216</v>
      </c>
      <c r="AA25" s="15" t="s">
        <v>199</v>
      </c>
      <c r="AB25" s="15" t="s">
        <v>2807</v>
      </c>
      <c r="AC25" s="4" t="s">
        <v>212</v>
      </c>
      <c r="AD25" s="15" t="s">
        <v>217</v>
      </c>
      <c r="AE25" s="15" t="s">
        <v>2840</v>
      </c>
      <c r="AF25" s="21">
        <v>211144</v>
      </c>
      <c r="AG25" s="22" t="s">
        <v>213</v>
      </c>
      <c r="AH25" s="22" t="s">
        <v>2463</v>
      </c>
      <c r="AI25" s="70">
        <f t="shared" si="0"/>
        <v>13452.96</v>
      </c>
      <c r="AJ25" s="64">
        <v>3363.24</v>
      </c>
      <c r="AK25" s="58">
        <v>1121.08</v>
      </c>
      <c r="AL25" s="58">
        <v>1121.08</v>
      </c>
      <c r="AM25" s="58">
        <v>1121.08</v>
      </c>
      <c r="AN25" s="64">
        <f t="shared" si="5"/>
        <v>3363.24</v>
      </c>
      <c r="AO25" s="64">
        <f t="shared" si="6"/>
        <v>3363.24</v>
      </c>
      <c r="AP25" s="64">
        <f t="shared" si="7"/>
        <v>3363.24</v>
      </c>
      <c r="AQ25" s="58">
        <v>1121.08</v>
      </c>
      <c r="AR25" s="58">
        <v>1121.08</v>
      </c>
      <c r="AS25" s="58">
        <v>1121.08</v>
      </c>
      <c r="AT25" s="58">
        <v>1121.08</v>
      </c>
      <c r="AU25" s="58">
        <v>1121.08</v>
      </c>
      <c r="AV25" s="58">
        <v>1121.08</v>
      </c>
      <c r="AW25" s="58">
        <v>1121.08</v>
      </c>
      <c r="AX25" s="58">
        <v>1121.08</v>
      </c>
      <c r="AY25" s="58">
        <v>1121.08</v>
      </c>
      <c r="AZ25" s="70">
        <f t="shared" si="3"/>
        <v>13452.96</v>
      </c>
      <c r="BA25" s="1" t="s">
        <v>1427</v>
      </c>
      <c r="BB25" s="1" t="s">
        <v>1590</v>
      </c>
      <c r="BC25" s="1" t="s">
        <v>1138</v>
      </c>
      <c r="BD25" s="1" t="s">
        <v>1200</v>
      </c>
      <c r="BE25" s="1"/>
      <c r="BF25" s="1" t="s">
        <v>1086</v>
      </c>
      <c r="BG25" s="2">
        <v>13452.96</v>
      </c>
      <c r="BH25" s="2">
        <v>3363.24</v>
      </c>
      <c r="BI25" s="2">
        <v>1121.08</v>
      </c>
      <c r="BJ25" s="2">
        <v>3363.24</v>
      </c>
      <c r="BK25" s="2">
        <v>3363.24</v>
      </c>
      <c r="BL25" s="2">
        <v>1121.08</v>
      </c>
      <c r="BM25" s="2">
        <v>1121.08</v>
      </c>
      <c r="BN25" s="2">
        <v>1121.08</v>
      </c>
      <c r="BO25" s="2">
        <v>1121.08</v>
      </c>
      <c r="BP25" s="2">
        <v>1121.08</v>
      </c>
      <c r="BQ25" s="2">
        <v>1121.08</v>
      </c>
      <c r="BR25" s="15" t="s">
        <v>1459</v>
      </c>
    </row>
    <row r="26" spans="1:70" ht="15.75" customHeight="1">
      <c r="A26" s="23">
        <v>23</v>
      </c>
      <c r="B26" s="14">
        <v>106</v>
      </c>
      <c r="C26" s="1" t="s">
        <v>2796</v>
      </c>
      <c r="D26" s="39" t="s">
        <v>220</v>
      </c>
      <c r="E26" s="39"/>
      <c r="F26" s="39"/>
      <c r="G26" s="39"/>
      <c r="H26" s="39"/>
      <c r="I26" s="4" t="s">
        <v>221</v>
      </c>
      <c r="J26" s="4" t="s">
        <v>222</v>
      </c>
      <c r="K26" s="15" t="s">
        <v>223</v>
      </c>
      <c r="L26" s="54"/>
      <c r="M26" s="9">
        <v>0</v>
      </c>
      <c r="N26" s="40" t="s">
        <v>224</v>
      </c>
      <c r="O26" s="4"/>
      <c r="P26" s="4"/>
      <c r="Q26" s="4"/>
      <c r="R26" s="4"/>
      <c r="S26" s="4"/>
      <c r="T26" s="4"/>
      <c r="U26" s="4" t="s">
        <v>2800</v>
      </c>
      <c r="V26" s="26" t="s">
        <v>225</v>
      </c>
      <c r="W26" s="4"/>
      <c r="X26" s="18" t="s">
        <v>242</v>
      </c>
      <c r="Y26" s="19" t="s">
        <v>243</v>
      </c>
      <c r="Z26" s="20" t="s">
        <v>244</v>
      </c>
      <c r="AA26" s="15" t="s">
        <v>2824</v>
      </c>
      <c r="AB26" s="15" t="s">
        <v>2807</v>
      </c>
      <c r="AC26" s="39" t="s">
        <v>220</v>
      </c>
      <c r="AD26" s="41" t="s">
        <v>245</v>
      </c>
      <c r="AE26" s="41" t="s">
        <v>2809</v>
      </c>
      <c r="AF26" s="57">
        <v>662801</v>
      </c>
      <c r="AG26" s="56" t="s">
        <v>242</v>
      </c>
      <c r="AH26" s="22" t="s">
        <v>2463</v>
      </c>
      <c r="AI26" s="70">
        <f t="shared" si="0"/>
        <v>896.86</v>
      </c>
      <c r="AJ26" s="64">
        <f>AK26</f>
        <v>896.86</v>
      </c>
      <c r="AK26" s="58">
        <v>896.86</v>
      </c>
      <c r="AL26" s="58">
        <v>0</v>
      </c>
      <c r="AM26" s="58">
        <v>0</v>
      </c>
      <c r="AN26" s="64">
        <v>0</v>
      </c>
      <c r="AO26" s="64">
        <v>0</v>
      </c>
      <c r="AP26" s="64">
        <v>0</v>
      </c>
      <c r="AQ26" s="58">
        <v>0</v>
      </c>
      <c r="AR26" s="58">
        <v>0</v>
      </c>
      <c r="AS26" s="58">
        <v>0</v>
      </c>
      <c r="AT26" s="58">
        <v>0</v>
      </c>
      <c r="AU26" s="58">
        <v>0</v>
      </c>
      <c r="AV26" s="58">
        <v>0</v>
      </c>
      <c r="AW26" s="58">
        <v>0</v>
      </c>
      <c r="AX26" s="58">
        <v>0</v>
      </c>
      <c r="AY26" s="58">
        <v>0</v>
      </c>
      <c r="AZ26" s="70">
        <f t="shared" si="3"/>
        <v>896.86</v>
      </c>
      <c r="BA26" s="40" t="s">
        <v>1297</v>
      </c>
      <c r="BB26" s="40" t="s">
        <v>1139</v>
      </c>
      <c r="BC26" s="1">
        <v>0</v>
      </c>
      <c r="BD26" s="40" t="s">
        <v>1112</v>
      </c>
      <c r="BE26" s="1"/>
      <c r="BF26" s="1" t="s">
        <v>1116</v>
      </c>
      <c r="BG26" s="2">
        <v>10762.36</v>
      </c>
      <c r="BH26" s="2">
        <v>2690.59</v>
      </c>
      <c r="BI26" s="1">
        <v>896.86</v>
      </c>
      <c r="BJ26" s="2">
        <v>2690.59</v>
      </c>
      <c r="BK26" s="2">
        <v>2690.59</v>
      </c>
      <c r="BL26" s="1">
        <v>896.86</v>
      </c>
      <c r="BM26" s="1">
        <v>896.86</v>
      </c>
      <c r="BN26" s="1">
        <v>896.86</v>
      </c>
      <c r="BO26" s="1">
        <v>896.86</v>
      </c>
      <c r="BP26" s="1">
        <v>896.86</v>
      </c>
      <c r="BQ26" s="1">
        <v>896.86</v>
      </c>
      <c r="BR26" s="15" t="s">
        <v>223</v>
      </c>
    </row>
    <row r="27" spans="1:70" ht="17.25" customHeight="1">
      <c r="A27" s="23">
        <v>24</v>
      </c>
      <c r="B27" s="14">
        <v>97</v>
      </c>
      <c r="C27" s="1" t="s">
        <v>2796</v>
      </c>
      <c r="D27" s="4" t="s">
        <v>246</v>
      </c>
      <c r="E27" s="4"/>
      <c r="F27" s="4"/>
      <c r="G27" s="4"/>
      <c r="H27" s="4"/>
      <c r="I27" s="4" t="s">
        <v>1451</v>
      </c>
      <c r="J27" s="4" t="s">
        <v>1452</v>
      </c>
      <c r="K27" s="15" t="s">
        <v>2240</v>
      </c>
      <c r="L27" s="9" t="s">
        <v>1555</v>
      </c>
      <c r="M27" s="9">
        <v>0</v>
      </c>
      <c r="N27" s="16" t="s">
        <v>247</v>
      </c>
      <c r="O27" s="4"/>
      <c r="P27" s="4"/>
      <c r="Q27" s="4"/>
      <c r="R27" s="4"/>
      <c r="S27" s="4"/>
      <c r="T27" s="4"/>
      <c r="U27" s="4" t="s">
        <v>2800</v>
      </c>
      <c r="V27" s="26" t="s">
        <v>248</v>
      </c>
      <c r="W27" s="4"/>
      <c r="X27" s="18" t="s">
        <v>249</v>
      </c>
      <c r="Y27" s="19" t="s">
        <v>251</v>
      </c>
      <c r="Z27" s="20" t="s">
        <v>2495</v>
      </c>
      <c r="AA27" s="15" t="s">
        <v>252</v>
      </c>
      <c r="AB27" s="15" t="s">
        <v>2807</v>
      </c>
      <c r="AC27" s="4" t="s">
        <v>246</v>
      </c>
      <c r="AD27" s="15" t="s">
        <v>253</v>
      </c>
      <c r="AE27" s="15" t="s">
        <v>2840</v>
      </c>
      <c r="AF27" s="34">
        <v>736736</v>
      </c>
      <c r="AG27" s="22" t="s">
        <v>249</v>
      </c>
      <c r="AH27" s="22" t="s">
        <v>2463</v>
      </c>
      <c r="AI27" s="70">
        <f t="shared" si="0"/>
        <v>11531.12</v>
      </c>
      <c r="AJ27" s="64">
        <v>2882.78</v>
      </c>
      <c r="AK27" s="58">
        <v>960.93</v>
      </c>
      <c r="AL27" s="58">
        <v>960.93</v>
      </c>
      <c r="AM27" s="58">
        <v>960.93</v>
      </c>
      <c r="AN27" s="64">
        <f>AJ27</f>
        <v>2882.78</v>
      </c>
      <c r="AO27" s="64">
        <f>AJ27</f>
        <v>2882.78</v>
      </c>
      <c r="AP27" s="64">
        <f>AJ27</f>
        <v>2882.78</v>
      </c>
      <c r="AQ27" s="58">
        <v>960.93</v>
      </c>
      <c r="AR27" s="58">
        <v>960.93</v>
      </c>
      <c r="AS27" s="58">
        <v>960.93</v>
      </c>
      <c r="AT27" s="58">
        <v>960.93</v>
      </c>
      <c r="AU27" s="58">
        <v>960.93</v>
      </c>
      <c r="AV27" s="58">
        <v>960.93</v>
      </c>
      <c r="AW27" s="58">
        <v>960.93</v>
      </c>
      <c r="AX27" s="58">
        <v>960.93</v>
      </c>
      <c r="AY27" s="58">
        <v>960.93</v>
      </c>
      <c r="AZ27" s="70">
        <f t="shared" si="3"/>
        <v>11531.160000000002</v>
      </c>
      <c r="BA27" s="1" t="s">
        <v>1085</v>
      </c>
      <c r="BB27" s="1" t="s">
        <v>1140</v>
      </c>
      <c r="BC27" s="1">
        <v>0</v>
      </c>
      <c r="BD27" s="29" t="s">
        <v>1274</v>
      </c>
      <c r="BE27" s="1"/>
      <c r="BF27" s="1" t="s">
        <v>1116</v>
      </c>
      <c r="BG27" s="2">
        <v>11531.11</v>
      </c>
      <c r="BH27" s="2">
        <v>2882.78</v>
      </c>
      <c r="BI27" s="2">
        <v>960.93</v>
      </c>
      <c r="BJ27" s="2">
        <v>2882.78</v>
      </c>
      <c r="BK27" s="2">
        <v>2882.78</v>
      </c>
      <c r="BL27" s="2">
        <v>960.93</v>
      </c>
      <c r="BM27" s="2">
        <v>960.93</v>
      </c>
      <c r="BN27" s="2">
        <v>960.93</v>
      </c>
      <c r="BO27" s="2">
        <v>960.93</v>
      </c>
      <c r="BP27" s="2">
        <v>960.93</v>
      </c>
      <c r="BQ27" s="2">
        <v>960.93</v>
      </c>
      <c r="BR27" s="15" t="s">
        <v>1691</v>
      </c>
    </row>
    <row r="28" spans="1:70" ht="15" customHeight="1">
      <c r="A28" s="1">
        <v>25</v>
      </c>
      <c r="B28" s="14">
        <v>41</v>
      </c>
      <c r="C28" s="1" t="s">
        <v>2796</v>
      </c>
      <c r="D28" s="59" t="s">
        <v>254</v>
      </c>
      <c r="E28" s="59"/>
      <c r="F28" s="59"/>
      <c r="G28" s="59"/>
      <c r="H28" s="59"/>
      <c r="I28" s="4" t="s">
        <v>1448</v>
      </c>
      <c r="J28" s="4" t="s">
        <v>1449</v>
      </c>
      <c r="K28" s="15" t="s">
        <v>2241</v>
      </c>
      <c r="L28" s="9" t="s">
        <v>1556</v>
      </c>
      <c r="M28" s="9">
        <v>0</v>
      </c>
      <c r="N28" s="61" t="s">
        <v>255</v>
      </c>
      <c r="O28" s="4"/>
      <c r="P28" s="4"/>
      <c r="Q28" s="4"/>
      <c r="R28" s="4"/>
      <c r="S28" s="4"/>
      <c r="T28" s="4"/>
      <c r="U28" s="4" t="s">
        <v>2800</v>
      </c>
      <c r="V28" s="26" t="s">
        <v>1567</v>
      </c>
      <c r="W28" s="4" t="s">
        <v>1392</v>
      </c>
      <c r="X28" s="18" t="s">
        <v>257</v>
      </c>
      <c r="Y28" s="19" t="s">
        <v>259</v>
      </c>
      <c r="Z28" s="20" t="s">
        <v>260</v>
      </c>
      <c r="AA28" s="15" t="s">
        <v>2824</v>
      </c>
      <c r="AB28" s="15" t="s">
        <v>2807</v>
      </c>
      <c r="AC28" s="59" t="s">
        <v>254</v>
      </c>
      <c r="AD28" s="60" t="s">
        <v>261</v>
      </c>
      <c r="AE28" s="60" t="s">
        <v>2809</v>
      </c>
      <c r="AF28" s="62">
        <v>665537</v>
      </c>
      <c r="AG28" s="63" t="s">
        <v>257</v>
      </c>
      <c r="AH28" s="22" t="s">
        <v>2463</v>
      </c>
      <c r="AI28" s="70">
        <f>AJ28</f>
        <v>2690.59</v>
      </c>
      <c r="AJ28" s="64">
        <v>2690.59</v>
      </c>
      <c r="AK28" s="58">
        <v>896.86</v>
      </c>
      <c r="AL28" s="58">
        <v>896.86</v>
      </c>
      <c r="AM28" s="58">
        <v>896.86</v>
      </c>
      <c r="AN28" s="64">
        <v>0</v>
      </c>
      <c r="AO28" s="64">
        <v>0</v>
      </c>
      <c r="AP28" s="64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70">
        <f t="shared" si="3"/>
        <v>2690.58</v>
      </c>
      <c r="BA28" s="1" t="s">
        <v>1108</v>
      </c>
      <c r="BB28" s="1" t="s">
        <v>1141</v>
      </c>
      <c r="BC28" s="1">
        <v>0</v>
      </c>
      <c r="BD28" s="1" t="s">
        <v>1591</v>
      </c>
      <c r="BE28" s="1"/>
      <c r="BF28" s="1" t="s">
        <v>1116</v>
      </c>
      <c r="BG28" s="2">
        <v>10762.36</v>
      </c>
      <c r="BH28" s="2">
        <v>2690.59</v>
      </c>
      <c r="BI28" s="1">
        <v>896.86</v>
      </c>
      <c r="BJ28" s="2">
        <v>2690.59</v>
      </c>
      <c r="BK28" s="2">
        <v>2690.59</v>
      </c>
      <c r="BL28" s="1">
        <v>896.86</v>
      </c>
      <c r="BM28" s="1">
        <v>896.86</v>
      </c>
      <c r="BN28" s="1">
        <v>896.86</v>
      </c>
      <c r="BO28" s="1">
        <v>896.86</v>
      </c>
      <c r="BP28" s="1">
        <v>896.86</v>
      </c>
      <c r="BQ28" s="1">
        <v>896.86</v>
      </c>
      <c r="BR28" s="15" t="s">
        <v>1450</v>
      </c>
    </row>
    <row r="29" spans="1:70" ht="25.5">
      <c r="A29" s="1">
        <v>26</v>
      </c>
      <c r="B29" s="14">
        <v>22</v>
      </c>
      <c r="C29" s="1" t="s">
        <v>2796</v>
      </c>
      <c r="D29" s="39" t="s">
        <v>262</v>
      </c>
      <c r="E29" s="39"/>
      <c r="F29" s="39"/>
      <c r="G29" s="39"/>
      <c r="H29" s="39"/>
      <c r="I29" s="4" t="s">
        <v>263</v>
      </c>
      <c r="J29" s="4" t="s">
        <v>264</v>
      </c>
      <c r="K29" s="15" t="s">
        <v>265</v>
      </c>
      <c r="L29" s="54"/>
      <c r="M29" s="9">
        <v>0</v>
      </c>
      <c r="N29" s="40" t="s">
        <v>266</v>
      </c>
      <c r="O29" s="4"/>
      <c r="P29" s="4"/>
      <c r="Q29" s="4"/>
      <c r="R29" s="4"/>
      <c r="S29" s="4"/>
      <c r="T29" s="4"/>
      <c r="U29" s="4" t="s">
        <v>2800</v>
      </c>
      <c r="V29" s="26">
        <v>211612</v>
      </c>
      <c r="W29" s="4"/>
      <c r="X29" s="18" t="s">
        <v>267</v>
      </c>
      <c r="Y29" s="19" t="s">
        <v>268</v>
      </c>
      <c r="Z29" s="20" t="s">
        <v>269</v>
      </c>
      <c r="AA29" s="15" t="s">
        <v>2824</v>
      </c>
      <c r="AB29" s="15" t="s">
        <v>2807</v>
      </c>
      <c r="AC29" s="39" t="s">
        <v>262</v>
      </c>
      <c r="AD29" s="41" t="s">
        <v>270</v>
      </c>
      <c r="AE29" s="41" t="s">
        <v>2809</v>
      </c>
      <c r="AF29" s="57">
        <v>217136</v>
      </c>
      <c r="AG29" s="56" t="s">
        <v>267</v>
      </c>
      <c r="AH29" s="22" t="s">
        <v>2463</v>
      </c>
      <c r="AI29" s="70">
        <f>AJ29</f>
        <v>896.86</v>
      </c>
      <c r="AJ29" s="64">
        <f>AK29</f>
        <v>896.86</v>
      </c>
      <c r="AK29" s="58">
        <v>896.86</v>
      </c>
      <c r="AL29" s="58">
        <v>0</v>
      </c>
      <c r="AM29" s="58">
        <v>0</v>
      </c>
      <c r="AN29" s="64">
        <v>0</v>
      </c>
      <c r="AO29" s="64">
        <v>0</v>
      </c>
      <c r="AP29" s="64">
        <v>0</v>
      </c>
      <c r="AQ29" s="58">
        <v>0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58">
        <v>0</v>
      </c>
      <c r="AZ29" s="70">
        <f t="shared" si="3"/>
        <v>896.86</v>
      </c>
      <c r="BA29" s="40" t="s">
        <v>1175</v>
      </c>
      <c r="BB29" s="40" t="s">
        <v>1176</v>
      </c>
      <c r="BC29" s="1">
        <v>0</v>
      </c>
      <c r="BD29" s="40" t="s">
        <v>1137</v>
      </c>
      <c r="BE29" s="1"/>
      <c r="BF29" s="1" t="s">
        <v>1116</v>
      </c>
      <c r="BG29" s="2">
        <v>10762.36</v>
      </c>
      <c r="BH29" s="2">
        <v>2690.59</v>
      </c>
      <c r="BI29" s="1">
        <v>896.86</v>
      </c>
      <c r="BJ29" s="2">
        <v>2690.59</v>
      </c>
      <c r="BK29" s="2">
        <v>2690.59</v>
      </c>
      <c r="BL29" s="1">
        <v>896.86</v>
      </c>
      <c r="BM29" s="1">
        <v>896.86</v>
      </c>
      <c r="BN29" s="1">
        <v>896.86</v>
      </c>
      <c r="BO29" s="1">
        <v>896.86</v>
      </c>
      <c r="BP29" s="1">
        <v>896.86</v>
      </c>
      <c r="BQ29" s="1">
        <v>896.86</v>
      </c>
      <c r="BR29" s="15" t="s">
        <v>265</v>
      </c>
    </row>
    <row r="30" spans="1:70" ht="25.5">
      <c r="A30" s="1">
        <v>27</v>
      </c>
      <c r="B30" s="14">
        <v>79</v>
      </c>
      <c r="C30" s="1" t="s">
        <v>2796</v>
      </c>
      <c r="D30" s="39" t="s">
        <v>271</v>
      </c>
      <c r="E30" s="39"/>
      <c r="F30" s="39"/>
      <c r="G30" s="39"/>
      <c r="H30" s="39"/>
      <c r="I30" s="4" t="s">
        <v>272</v>
      </c>
      <c r="J30" s="4" t="s">
        <v>273</v>
      </c>
      <c r="K30" s="15" t="s">
        <v>274</v>
      </c>
      <c r="L30" s="54"/>
      <c r="M30" s="9">
        <v>1</v>
      </c>
      <c r="N30" s="40" t="s">
        <v>275</v>
      </c>
      <c r="O30" s="4"/>
      <c r="P30" s="4"/>
      <c r="Q30" s="4"/>
      <c r="R30" s="4"/>
      <c r="S30" s="4"/>
      <c r="T30" s="4"/>
      <c r="U30" s="4" t="s">
        <v>2800</v>
      </c>
      <c r="V30" s="26" t="s">
        <v>276</v>
      </c>
      <c r="W30" s="4"/>
      <c r="X30" s="18" t="s">
        <v>277</v>
      </c>
      <c r="Y30" s="19" t="s">
        <v>278</v>
      </c>
      <c r="Z30" s="20" t="s">
        <v>298</v>
      </c>
      <c r="AA30" s="15" t="s">
        <v>2487</v>
      </c>
      <c r="AB30" s="15" t="s">
        <v>2807</v>
      </c>
      <c r="AC30" s="39" t="s">
        <v>271</v>
      </c>
      <c r="AD30" s="41" t="s">
        <v>299</v>
      </c>
      <c r="AE30" s="41" t="s">
        <v>2809</v>
      </c>
      <c r="AF30" s="57">
        <v>729236</v>
      </c>
      <c r="AG30" s="56" t="s">
        <v>277</v>
      </c>
      <c r="AH30" s="22" t="s">
        <v>2463</v>
      </c>
      <c r="AI30" s="70">
        <f>AJ30</f>
        <v>896.86</v>
      </c>
      <c r="AJ30" s="64">
        <f>AK30</f>
        <v>896.86</v>
      </c>
      <c r="AK30" s="58">
        <v>896.86</v>
      </c>
      <c r="AL30" s="58">
        <v>0</v>
      </c>
      <c r="AM30" s="58">
        <v>0</v>
      </c>
      <c r="AN30" s="64">
        <v>0</v>
      </c>
      <c r="AO30" s="64">
        <v>0</v>
      </c>
      <c r="AP30" s="64">
        <v>0</v>
      </c>
      <c r="AQ30" s="58">
        <v>0</v>
      </c>
      <c r="AR30" s="58">
        <v>0</v>
      </c>
      <c r="AS30" s="58">
        <v>0</v>
      </c>
      <c r="AT30" s="58">
        <v>0</v>
      </c>
      <c r="AU30" s="58">
        <v>0</v>
      </c>
      <c r="AV30" s="58">
        <v>0</v>
      </c>
      <c r="AW30" s="58">
        <v>0</v>
      </c>
      <c r="AX30" s="58">
        <v>0</v>
      </c>
      <c r="AY30" s="58">
        <v>0</v>
      </c>
      <c r="AZ30" s="70">
        <f t="shared" si="3"/>
        <v>896.86</v>
      </c>
      <c r="BA30" s="40" t="s">
        <v>1314</v>
      </c>
      <c r="BB30" s="40" t="s">
        <v>1177</v>
      </c>
      <c r="BC30" s="40" t="s">
        <v>1178</v>
      </c>
      <c r="BD30" s="40" t="s">
        <v>1179</v>
      </c>
      <c r="BE30" s="1"/>
      <c r="BF30" s="1" t="s">
        <v>1116</v>
      </c>
      <c r="BG30" s="2">
        <v>10762.36</v>
      </c>
      <c r="BH30" s="2">
        <v>2690.59</v>
      </c>
      <c r="BI30" s="1">
        <v>896.86</v>
      </c>
      <c r="BJ30" s="2">
        <v>2690.59</v>
      </c>
      <c r="BK30" s="2">
        <v>2690.59</v>
      </c>
      <c r="BL30" s="1">
        <v>896.86</v>
      </c>
      <c r="BM30" s="1">
        <v>896.86</v>
      </c>
      <c r="BN30" s="1">
        <v>896.86</v>
      </c>
      <c r="BO30" s="1">
        <v>896.86</v>
      </c>
      <c r="BP30" s="1">
        <v>896.86</v>
      </c>
      <c r="BQ30" s="1">
        <v>896.86</v>
      </c>
      <c r="BR30" s="15" t="s">
        <v>274</v>
      </c>
    </row>
    <row r="31" spans="1:70" ht="38.25">
      <c r="A31" s="23">
        <v>28</v>
      </c>
      <c r="B31" s="14">
        <v>64</v>
      </c>
      <c r="C31" s="1" t="s">
        <v>2796</v>
      </c>
      <c r="D31" s="4" t="s">
        <v>300</v>
      </c>
      <c r="E31" s="4"/>
      <c r="F31" s="4"/>
      <c r="G31" s="4"/>
      <c r="H31" s="4"/>
      <c r="I31" s="4" t="s">
        <v>301</v>
      </c>
      <c r="J31" s="4" t="s">
        <v>1887</v>
      </c>
      <c r="K31" s="15" t="s">
        <v>2242</v>
      </c>
      <c r="L31" s="9" t="s">
        <v>1889</v>
      </c>
      <c r="M31" s="9">
        <v>0</v>
      </c>
      <c r="N31" s="16" t="s">
        <v>2818</v>
      </c>
      <c r="O31" s="4" t="s">
        <v>346</v>
      </c>
      <c r="P31" s="4">
        <v>4</v>
      </c>
      <c r="Q31" s="4"/>
      <c r="R31" s="4"/>
      <c r="S31" s="4"/>
      <c r="T31" s="4"/>
      <c r="U31" s="4" t="s">
        <v>2800</v>
      </c>
      <c r="V31" s="26">
        <v>634193</v>
      </c>
      <c r="W31" s="4"/>
      <c r="X31" s="18" t="s">
        <v>302</v>
      </c>
      <c r="Y31" s="19" t="s">
        <v>303</v>
      </c>
      <c r="Z31" s="20" t="s">
        <v>269</v>
      </c>
      <c r="AA31" s="15" t="s">
        <v>2824</v>
      </c>
      <c r="AB31" s="15" t="s">
        <v>2807</v>
      </c>
      <c r="AC31" s="4" t="s">
        <v>300</v>
      </c>
      <c r="AD31" s="15" t="s">
        <v>304</v>
      </c>
      <c r="AE31" s="15" t="s">
        <v>2840</v>
      </c>
      <c r="AF31" s="19" t="s">
        <v>305</v>
      </c>
      <c r="AG31" s="22" t="s">
        <v>302</v>
      </c>
      <c r="AH31" s="22" t="s">
        <v>2463</v>
      </c>
      <c r="AI31" s="70">
        <f>AJ31+AN31+AO31+AP31</f>
        <v>11531.12</v>
      </c>
      <c r="AJ31" s="64">
        <v>2882.78</v>
      </c>
      <c r="AK31" s="58">
        <v>960.93</v>
      </c>
      <c r="AL31" s="58">
        <v>960.93</v>
      </c>
      <c r="AM31" s="58">
        <v>960.93</v>
      </c>
      <c r="AN31" s="64">
        <f>AJ31</f>
        <v>2882.78</v>
      </c>
      <c r="AO31" s="64">
        <f>AJ31</f>
        <v>2882.78</v>
      </c>
      <c r="AP31" s="64">
        <f>AJ31</f>
        <v>2882.78</v>
      </c>
      <c r="AQ31" s="58">
        <v>960.93</v>
      </c>
      <c r="AR31" s="58">
        <v>960.93</v>
      </c>
      <c r="AS31" s="58">
        <v>960.93</v>
      </c>
      <c r="AT31" s="58">
        <v>960.93</v>
      </c>
      <c r="AU31" s="58">
        <v>960.93</v>
      </c>
      <c r="AV31" s="58">
        <v>960.93</v>
      </c>
      <c r="AW31" s="58">
        <v>960.93</v>
      </c>
      <c r="AX31" s="58">
        <v>960.93</v>
      </c>
      <c r="AY31" s="58">
        <v>960.93</v>
      </c>
      <c r="AZ31" s="70">
        <f t="shared" si="3"/>
        <v>11531.160000000002</v>
      </c>
      <c r="BA31" s="1" t="s">
        <v>1280</v>
      </c>
      <c r="BB31" s="1" t="s">
        <v>1183</v>
      </c>
      <c r="BC31" s="1">
        <v>0</v>
      </c>
      <c r="BD31" s="29" t="s">
        <v>1112</v>
      </c>
      <c r="BE31" s="1"/>
      <c r="BF31" s="1" t="s">
        <v>1086</v>
      </c>
      <c r="BG31" s="2">
        <v>11531.11</v>
      </c>
      <c r="BH31" s="2">
        <v>2882.78</v>
      </c>
      <c r="BI31" s="2">
        <v>960.93</v>
      </c>
      <c r="BJ31" s="2">
        <v>2882.78</v>
      </c>
      <c r="BK31" s="2">
        <v>2882.78</v>
      </c>
      <c r="BL31" s="2">
        <v>960.93</v>
      </c>
      <c r="BM31" s="2">
        <v>960.93</v>
      </c>
      <c r="BN31" s="2">
        <v>960.93</v>
      </c>
      <c r="BO31" s="2">
        <v>960.93</v>
      </c>
      <c r="BP31" s="2">
        <v>960.93</v>
      </c>
      <c r="BQ31" s="2">
        <v>960.93</v>
      </c>
      <c r="BR31" s="15" t="s">
        <v>1888</v>
      </c>
    </row>
    <row r="32" spans="1:70" ht="38.25">
      <c r="A32" s="1">
        <v>29</v>
      </c>
      <c r="B32" s="14">
        <v>19</v>
      </c>
      <c r="C32" s="1" t="s">
        <v>2796</v>
      </c>
      <c r="D32" s="4" t="s">
        <v>306</v>
      </c>
      <c r="E32" s="4"/>
      <c r="F32" s="4"/>
      <c r="G32" s="4"/>
      <c r="H32" s="4"/>
      <c r="I32" s="4" t="s">
        <v>2452</v>
      </c>
      <c r="J32" s="4" t="s">
        <v>2453</v>
      </c>
      <c r="K32" s="15" t="s">
        <v>2454</v>
      </c>
      <c r="L32" s="9" t="s">
        <v>2455</v>
      </c>
      <c r="M32" s="9">
        <v>1</v>
      </c>
      <c r="N32" s="16" t="s">
        <v>2818</v>
      </c>
      <c r="O32" s="4" t="s">
        <v>346</v>
      </c>
      <c r="P32" s="4">
        <v>1</v>
      </c>
      <c r="Q32" s="4"/>
      <c r="R32" s="4"/>
      <c r="S32" s="4"/>
      <c r="T32" s="4"/>
      <c r="U32" s="4" t="s">
        <v>2800</v>
      </c>
      <c r="V32" s="26">
        <v>632212</v>
      </c>
      <c r="W32" s="4"/>
      <c r="X32" s="18" t="s">
        <v>309</v>
      </c>
      <c r="Y32" s="19" t="s">
        <v>310</v>
      </c>
      <c r="Z32" s="20" t="s">
        <v>2823</v>
      </c>
      <c r="AA32" s="15" t="s">
        <v>2824</v>
      </c>
      <c r="AB32" s="15" t="s">
        <v>2807</v>
      </c>
      <c r="AC32" s="4" t="s">
        <v>306</v>
      </c>
      <c r="AD32" s="15" t="s">
        <v>312</v>
      </c>
      <c r="AE32" s="15" t="s">
        <v>2826</v>
      </c>
      <c r="AF32" s="21">
        <v>662754</v>
      </c>
      <c r="AG32" s="22" t="s">
        <v>309</v>
      </c>
      <c r="AH32" s="22" t="s">
        <v>2463</v>
      </c>
      <c r="AI32" s="70">
        <f>AJ32</f>
        <v>2690.6</v>
      </c>
      <c r="AJ32" s="64">
        <f>AK32+AL32</f>
        <v>2690.6</v>
      </c>
      <c r="AK32" s="58">
        <v>1345.3</v>
      </c>
      <c r="AL32" s="58">
        <v>1345.3</v>
      </c>
      <c r="AM32" s="58">
        <v>0</v>
      </c>
      <c r="AN32" s="64">
        <v>0</v>
      </c>
      <c r="AO32" s="64">
        <v>0</v>
      </c>
      <c r="AP32" s="64">
        <v>0</v>
      </c>
      <c r="AQ32" s="58">
        <v>0</v>
      </c>
      <c r="AR32" s="58">
        <v>0</v>
      </c>
      <c r="AS32" s="58">
        <v>0</v>
      </c>
      <c r="AT32" s="58">
        <v>0</v>
      </c>
      <c r="AU32" s="58">
        <v>0</v>
      </c>
      <c r="AV32" s="58">
        <v>0</v>
      </c>
      <c r="AW32" s="58">
        <v>0</v>
      </c>
      <c r="AX32" s="58">
        <v>0</v>
      </c>
      <c r="AY32" s="58">
        <v>0</v>
      </c>
      <c r="AZ32" s="70">
        <f t="shared" si="3"/>
        <v>2690.6</v>
      </c>
      <c r="BA32" s="1" t="s">
        <v>1409</v>
      </c>
      <c r="BB32" s="1" t="s">
        <v>1397</v>
      </c>
      <c r="BC32" s="1" t="s">
        <v>1268</v>
      </c>
      <c r="BD32" s="29" t="s">
        <v>1273</v>
      </c>
      <c r="BE32" s="1"/>
      <c r="BF32" s="1" t="s">
        <v>1086</v>
      </c>
      <c r="BG32" s="2">
        <v>16143.54</v>
      </c>
      <c r="BH32" s="2">
        <v>4035.89</v>
      </c>
      <c r="BI32" s="2">
        <v>1345.3</v>
      </c>
      <c r="BJ32" s="2">
        <v>4035.89</v>
      </c>
      <c r="BK32" s="2">
        <v>4035.89</v>
      </c>
      <c r="BL32" s="2">
        <v>1345.3</v>
      </c>
      <c r="BM32" s="2">
        <v>1345.3</v>
      </c>
      <c r="BN32" s="2">
        <v>1345.3</v>
      </c>
      <c r="BO32" s="2">
        <v>1345.3</v>
      </c>
      <c r="BP32" s="2">
        <v>1345.3</v>
      </c>
      <c r="BQ32" s="2">
        <v>1345.3</v>
      </c>
      <c r="BR32" s="15" t="s">
        <v>307</v>
      </c>
    </row>
    <row r="33" spans="1:70" ht="25.5">
      <c r="A33" s="1">
        <v>30</v>
      </c>
      <c r="B33" s="14">
        <v>134</v>
      </c>
      <c r="C33" s="1" t="s">
        <v>2796</v>
      </c>
      <c r="D33" s="4" t="s">
        <v>313</v>
      </c>
      <c r="E33" s="4"/>
      <c r="F33" s="4"/>
      <c r="G33" s="4"/>
      <c r="H33" s="4"/>
      <c r="I33" s="4" t="s">
        <v>314</v>
      </c>
      <c r="J33" s="4" t="s">
        <v>1852</v>
      </c>
      <c r="K33" s="15" t="s">
        <v>2243</v>
      </c>
      <c r="L33" s="9" t="s">
        <v>1733</v>
      </c>
      <c r="M33" s="9">
        <v>0</v>
      </c>
      <c r="N33" s="16" t="s">
        <v>315</v>
      </c>
      <c r="O33" s="4"/>
      <c r="P33" s="4"/>
      <c r="Q33" s="4"/>
      <c r="R33" s="4"/>
      <c r="S33" s="4"/>
      <c r="T33" s="4"/>
      <c r="U33" s="4" t="s">
        <v>2800</v>
      </c>
      <c r="V33" s="26" t="s">
        <v>316</v>
      </c>
      <c r="W33" s="4"/>
      <c r="X33" s="18" t="s">
        <v>317</v>
      </c>
      <c r="Y33" s="19" t="s">
        <v>318</v>
      </c>
      <c r="Z33" s="20" t="s">
        <v>2899</v>
      </c>
      <c r="AA33" s="15" t="s">
        <v>2824</v>
      </c>
      <c r="AB33" s="15" t="s">
        <v>2807</v>
      </c>
      <c r="AC33" s="4" t="s">
        <v>313</v>
      </c>
      <c r="AD33" s="15" t="s">
        <v>342</v>
      </c>
      <c r="AE33" s="15" t="s">
        <v>2809</v>
      </c>
      <c r="AF33" s="34" t="s">
        <v>344</v>
      </c>
      <c r="AG33" s="22" t="s">
        <v>317</v>
      </c>
      <c r="AH33" s="22" t="s">
        <v>2463</v>
      </c>
      <c r="AI33" s="70">
        <f aca="true" t="shared" si="8" ref="AI33:AI54">AJ33+AN33+AO33+AP33</f>
        <v>10762.36</v>
      </c>
      <c r="AJ33" s="64">
        <v>2690.59</v>
      </c>
      <c r="AK33" s="58">
        <v>896.86</v>
      </c>
      <c r="AL33" s="58">
        <v>896.86</v>
      </c>
      <c r="AM33" s="58">
        <v>896.86</v>
      </c>
      <c r="AN33" s="64">
        <f aca="true" t="shared" si="9" ref="AN33:AN42">AJ33</f>
        <v>2690.59</v>
      </c>
      <c r="AO33" s="64">
        <f aca="true" t="shared" si="10" ref="AO33:AO42">AJ33</f>
        <v>2690.59</v>
      </c>
      <c r="AP33" s="64">
        <f aca="true" t="shared" si="11" ref="AP33:AP42">AJ33</f>
        <v>2690.59</v>
      </c>
      <c r="AQ33" s="58">
        <v>896.86</v>
      </c>
      <c r="AR33" s="58">
        <v>896.86</v>
      </c>
      <c r="AS33" s="58">
        <v>896.86</v>
      </c>
      <c r="AT33" s="58">
        <v>896.86</v>
      </c>
      <c r="AU33" s="58">
        <v>896.86</v>
      </c>
      <c r="AV33" s="58">
        <v>896.86</v>
      </c>
      <c r="AW33" s="58">
        <v>896.86</v>
      </c>
      <c r="AX33" s="58">
        <v>896.86</v>
      </c>
      <c r="AY33" s="58">
        <v>896.86</v>
      </c>
      <c r="AZ33" s="70">
        <f t="shared" si="3"/>
        <v>10762.32</v>
      </c>
      <c r="BA33" s="1" t="s">
        <v>1113</v>
      </c>
      <c r="BB33" s="1" t="s">
        <v>1180</v>
      </c>
      <c r="BC33" s="1">
        <v>0</v>
      </c>
      <c r="BD33" s="1" t="s">
        <v>1369</v>
      </c>
      <c r="BE33" s="1"/>
      <c r="BF33" s="1" t="s">
        <v>1116</v>
      </c>
      <c r="BG33" s="2">
        <v>10762.36</v>
      </c>
      <c r="BH33" s="2">
        <v>2690.59</v>
      </c>
      <c r="BI33" s="1">
        <v>896.86</v>
      </c>
      <c r="BJ33" s="2">
        <v>2690.59</v>
      </c>
      <c r="BK33" s="2">
        <v>2690.59</v>
      </c>
      <c r="BL33" s="1">
        <v>896.86</v>
      </c>
      <c r="BM33" s="1">
        <v>896.86</v>
      </c>
      <c r="BN33" s="1">
        <v>896.86</v>
      </c>
      <c r="BO33" s="1">
        <v>896.86</v>
      </c>
      <c r="BP33" s="1">
        <v>896.86</v>
      </c>
      <c r="BQ33" s="1">
        <v>896.86</v>
      </c>
      <c r="BR33" s="15" t="s">
        <v>1732</v>
      </c>
    </row>
    <row r="34" spans="1:70" ht="17.25" customHeight="1">
      <c r="A34" s="1">
        <v>31</v>
      </c>
      <c r="B34" s="14">
        <v>62</v>
      </c>
      <c r="C34" s="23" t="s">
        <v>2796</v>
      </c>
      <c r="D34" s="4" t="s">
        <v>345</v>
      </c>
      <c r="E34" s="4"/>
      <c r="F34" s="4"/>
      <c r="G34" s="4"/>
      <c r="H34" s="4"/>
      <c r="I34" s="4" t="s">
        <v>1880</v>
      </c>
      <c r="J34" s="4" t="s">
        <v>1881</v>
      </c>
      <c r="K34" s="15" t="s">
        <v>2456</v>
      </c>
      <c r="L34" s="9" t="s">
        <v>1854</v>
      </c>
      <c r="M34" s="9">
        <v>1</v>
      </c>
      <c r="N34" s="16" t="s">
        <v>2818</v>
      </c>
      <c r="O34" s="4" t="s">
        <v>346</v>
      </c>
      <c r="P34" s="4">
        <v>4</v>
      </c>
      <c r="Q34" s="4"/>
      <c r="R34" s="4"/>
      <c r="S34" s="4"/>
      <c r="T34" s="4"/>
      <c r="U34" s="4" t="s">
        <v>2800</v>
      </c>
      <c r="V34" s="26" t="s">
        <v>1568</v>
      </c>
      <c r="W34" s="4"/>
      <c r="X34" s="18" t="s">
        <v>347</v>
      </c>
      <c r="Y34" s="19" t="s">
        <v>348</v>
      </c>
      <c r="Z34" s="20" t="s">
        <v>2899</v>
      </c>
      <c r="AA34" s="15" t="s">
        <v>2824</v>
      </c>
      <c r="AB34" s="15" t="s">
        <v>2807</v>
      </c>
      <c r="AC34" s="4" t="s">
        <v>345</v>
      </c>
      <c r="AD34" s="15" t="s">
        <v>270</v>
      </c>
      <c r="AE34" s="15" t="s">
        <v>2840</v>
      </c>
      <c r="AF34" s="21">
        <v>665504</v>
      </c>
      <c r="AG34" s="22" t="s">
        <v>347</v>
      </c>
      <c r="AH34" s="22" t="s">
        <v>2463</v>
      </c>
      <c r="AI34" s="70">
        <f t="shared" si="8"/>
        <v>13452.96</v>
      </c>
      <c r="AJ34" s="64">
        <v>3363.24</v>
      </c>
      <c r="AK34" s="58">
        <v>1121.08</v>
      </c>
      <c r="AL34" s="58">
        <v>1121.08</v>
      </c>
      <c r="AM34" s="58">
        <v>1121.08</v>
      </c>
      <c r="AN34" s="64">
        <f t="shared" si="9"/>
        <v>3363.24</v>
      </c>
      <c r="AO34" s="64">
        <f t="shared" si="10"/>
        <v>3363.24</v>
      </c>
      <c r="AP34" s="64">
        <f t="shared" si="11"/>
        <v>3363.24</v>
      </c>
      <c r="AQ34" s="58">
        <v>1121.08</v>
      </c>
      <c r="AR34" s="58">
        <v>1121.08</v>
      </c>
      <c r="AS34" s="58">
        <v>1121.08</v>
      </c>
      <c r="AT34" s="58">
        <v>1121.08</v>
      </c>
      <c r="AU34" s="58">
        <v>1121.08</v>
      </c>
      <c r="AV34" s="58">
        <v>1121.08</v>
      </c>
      <c r="AW34" s="58">
        <v>1121.08</v>
      </c>
      <c r="AX34" s="58">
        <v>1121.08</v>
      </c>
      <c r="AY34" s="58">
        <v>1121.08</v>
      </c>
      <c r="AZ34" s="70">
        <f t="shared" si="3"/>
        <v>13452.96</v>
      </c>
      <c r="BA34" s="1" t="s">
        <v>1280</v>
      </c>
      <c r="BB34" s="1" t="s">
        <v>1181</v>
      </c>
      <c r="BC34" s="1" t="s">
        <v>1182</v>
      </c>
      <c r="BD34" s="29" t="s">
        <v>1112</v>
      </c>
      <c r="BE34" s="1"/>
      <c r="BF34" s="1" t="s">
        <v>1086</v>
      </c>
      <c r="BG34" s="2">
        <v>13452.96</v>
      </c>
      <c r="BH34" s="2">
        <v>3363.24</v>
      </c>
      <c r="BI34" s="2">
        <v>1121.08</v>
      </c>
      <c r="BJ34" s="2">
        <v>3363.24</v>
      </c>
      <c r="BK34" s="2">
        <v>3363.24</v>
      </c>
      <c r="BL34" s="2">
        <v>1121.08</v>
      </c>
      <c r="BM34" s="2">
        <v>1121.08</v>
      </c>
      <c r="BN34" s="2">
        <v>1121.08</v>
      </c>
      <c r="BO34" s="2">
        <v>1121.08</v>
      </c>
      <c r="BP34" s="2">
        <v>1121.08</v>
      </c>
      <c r="BQ34" s="2">
        <v>1121.08</v>
      </c>
      <c r="BR34" s="15" t="s">
        <v>1882</v>
      </c>
    </row>
    <row r="35" spans="1:70" ht="16.5" customHeight="1">
      <c r="A35" s="1">
        <v>32</v>
      </c>
      <c r="B35" s="14">
        <v>109</v>
      </c>
      <c r="C35" s="1" t="s">
        <v>2796</v>
      </c>
      <c r="D35" s="4" t="s">
        <v>349</v>
      </c>
      <c r="E35" s="4"/>
      <c r="F35" s="4"/>
      <c r="G35" s="4"/>
      <c r="H35" s="4"/>
      <c r="I35" s="4" t="s">
        <v>350</v>
      </c>
      <c r="J35" s="38"/>
      <c r="K35" s="15" t="s">
        <v>351</v>
      </c>
      <c r="L35" s="9" t="s">
        <v>2473</v>
      </c>
      <c r="M35" s="9">
        <v>0</v>
      </c>
      <c r="N35" s="16" t="s">
        <v>2818</v>
      </c>
      <c r="O35" s="4" t="s">
        <v>2819</v>
      </c>
      <c r="P35" s="4">
        <v>195</v>
      </c>
      <c r="Q35" s="4"/>
      <c r="R35" s="4"/>
      <c r="S35" s="4"/>
      <c r="T35" s="4"/>
      <c r="U35" s="4" t="s">
        <v>2800</v>
      </c>
      <c r="V35" s="26" t="s">
        <v>352</v>
      </c>
      <c r="W35" s="4"/>
      <c r="X35" s="18" t="s">
        <v>353</v>
      </c>
      <c r="Y35" s="19" t="s">
        <v>354</v>
      </c>
      <c r="Z35" s="20" t="s">
        <v>357</v>
      </c>
      <c r="AA35" s="15" t="s">
        <v>2824</v>
      </c>
      <c r="AB35" s="15" t="s">
        <v>2807</v>
      </c>
      <c r="AC35" s="4" t="s">
        <v>349</v>
      </c>
      <c r="AD35" s="15" t="s">
        <v>253</v>
      </c>
      <c r="AE35" s="15" t="s">
        <v>2809</v>
      </c>
      <c r="AF35" s="21">
        <v>666322</v>
      </c>
      <c r="AG35" s="22" t="s">
        <v>353</v>
      </c>
      <c r="AH35" s="22" t="s">
        <v>2463</v>
      </c>
      <c r="AI35" s="70">
        <f t="shared" si="8"/>
        <v>10762.36</v>
      </c>
      <c r="AJ35" s="64">
        <v>2690.59</v>
      </c>
      <c r="AK35" s="58">
        <v>896.86</v>
      </c>
      <c r="AL35" s="58">
        <v>896.86</v>
      </c>
      <c r="AM35" s="58">
        <v>896.86</v>
      </c>
      <c r="AN35" s="64">
        <f t="shared" si="9"/>
        <v>2690.59</v>
      </c>
      <c r="AO35" s="64">
        <f t="shared" si="10"/>
        <v>2690.59</v>
      </c>
      <c r="AP35" s="64">
        <f t="shared" si="11"/>
        <v>2690.59</v>
      </c>
      <c r="AQ35" s="58">
        <v>896.86</v>
      </c>
      <c r="AR35" s="58">
        <v>896.86</v>
      </c>
      <c r="AS35" s="58">
        <v>896.86</v>
      </c>
      <c r="AT35" s="58">
        <v>896.86</v>
      </c>
      <c r="AU35" s="58">
        <v>896.86</v>
      </c>
      <c r="AV35" s="58">
        <v>896.86</v>
      </c>
      <c r="AW35" s="58">
        <v>896.86</v>
      </c>
      <c r="AX35" s="58">
        <v>896.86</v>
      </c>
      <c r="AY35" s="58">
        <v>896.86</v>
      </c>
      <c r="AZ35" s="70">
        <f t="shared" si="3"/>
        <v>10762.32</v>
      </c>
      <c r="BA35" s="1" t="s">
        <v>1108</v>
      </c>
      <c r="BB35" s="1" t="s">
        <v>1142</v>
      </c>
      <c r="BC35" s="1">
        <v>0</v>
      </c>
      <c r="BD35" s="29" t="s">
        <v>1274</v>
      </c>
      <c r="BE35" s="1"/>
      <c r="BF35" s="1" t="s">
        <v>1086</v>
      </c>
      <c r="BG35" s="2">
        <v>10762.36</v>
      </c>
      <c r="BH35" s="2">
        <v>2690.59</v>
      </c>
      <c r="BI35" s="1">
        <v>896.86</v>
      </c>
      <c r="BJ35" s="2">
        <v>2690.59</v>
      </c>
      <c r="BK35" s="2">
        <v>2690.59</v>
      </c>
      <c r="BL35" s="1">
        <v>896.86</v>
      </c>
      <c r="BM35" s="1">
        <v>896.86</v>
      </c>
      <c r="BN35" s="1">
        <v>896.86</v>
      </c>
      <c r="BO35" s="1">
        <v>896.86</v>
      </c>
      <c r="BP35" s="1">
        <v>896.86</v>
      </c>
      <c r="BQ35" s="1">
        <v>896.86</v>
      </c>
      <c r="BR35" s="15" t="s">
        <v>351</v>
      </c>
    </row>
    <row r="36" spans="1:70" ht="22.5" customHeight="1">
      <c r="A36" s="1">
        <v>33</v>
      </c>
      <c r="B36" s="14">
        <v>76</v>
      </c>
      <c r="C36" s="1" t="s">
        <v>2796</v>
      </c>
      <c r="D36" s="4" t="s">
        <v>358</v>
      </c>
      <c r="E36" s="4"/>
      <c r="F36" s="4"/>
      <c r="G36" s="4"/>
      <c r="H36" s="4"/>
      <c r="I36" s="38" t="s">
        <v>359</v>
      </c>
      <c r="J36" s="4" t="s">
        <v>2474</v>
      </c>
      <c r="K36" s="15" t="s">
        <v>360</v>
      </c>
      <c r="L36" s="9" t="s">
        <v>2473</v>
      </c>
      <c r="M36" s="9">
        <v>1</v>
      </c>
      <c r="N36" s="16" t="s">
        <v>361</v>
      </c>
      <c r="O36" s="4"/>
      <c r="P36" s="4"/>
      <c r="Q36" s="4"/>
      <c r="R36" s="4"/>
      <c r="S36" s="4"/>
      <c r="T36" s="4"/>
      <c r="U36" s="4" t="s">
        <v>2800</v>
      </c>
      <c r="V36" s="17" t="s">
        <v>363</v>
      </c>
      <c r="W36" s="4"/>
      <c r="X36" s="18" t="s">
        <v>364</v>
      </c>
      <c r="Y36" s="19" t="s">
        <v>365</v>
      </c>
      <c r="Z36" s="20" t="s">
        <v>357</v>
      </c>
      <c r="AA36" s="15" t="s">
        <v>2824</v>
      </c>
      <c r="AB36" s="15" t="s">
        <v>2807</v>
      </c>
      <c r="AC36" s="4" t="s">
        <v>358</v>
      </c>
      <c r="AD36" s="15" t="s">
        <v>366</v>
      </c>
      <c r="AE36" s="15" t="s">
        <v>2809</v>
      </c>
      <c r="AF36" s="21">
        <v>666242</v>
      </c>
      <c r="AG36" s="22" t="s">
        <v>364</v>
      </c>
      <c r="AH36" s="22" t="s">
        <v>2463</v>
      </c>
      <c r="AI36" s="70">
        <f t="shared" si="8"/>
        <v>10762.36</v>
      </c>
      <c r="AJ36" s="64">
        <v>2690.59</v>
      </c>
      <c r="AK36" s="58">
        <v>896.86</v>
      </c>
      <c r="AL36" s="58">
        <v>896.86</v>
      </c>
      <c r="AM36" s="58">
        <v>896.86</v>
      </c>
      <c r="AN36" s="64">
        <f t="shared" si="9"/>
        <v>2690.59</v>
      </c>
      <c r="AO36" s="64">
        <f t="shared" si="10"/>
        <v>2690.59</v>
      </c>
      <c r="AP36" s="64">
        <f t="shared" si="11"/>
        <v>2690.59</v>
      </c>
      <c r="AQ36" s="58">
        <v>896.86</v>
      </c>
      <c r="AR36" s="58">
        <v>896.86</v>
      </c>
      <c r="AS36" s="58">
        <v>896.86</v>
      </c>
      <c r="AT36" s="58">
        <v>896.86</v>
      </c>
      <c r="AU36" s="58">
        <v>896.86</v>
      </c>
      <c r="AV36" s="58">
        <v>896.86</v>
      </c>
      <c r="AW36" s="58">
        <v>896.86</v>
      </c>
      <c r="AX36" s="58">
        <v>896.86</v>
      </c>
      <c r="AY36" s="58">
        <v>896.86</v>
      </c>
      <c r="AZ36" s="70">
        <f t="shared" si="3"/>
        <v>10762.32</v>
      </c>
      <c r="BA36" s="1" t="s">
        <v>1113</v>
      </c>
      <c r="BB36" s="1" t="s">
        <v>1142</v>
      </c>
      <c r="BC36" s="1" t="s">
        <v>1143</v>
      </c>
      <c r="BD36" s="1" t="s">
        <v>1592</v>
      </c>
      <c r="BE36" s="1"/>
      <c r="BF36" s="1" t="s">
        <v>1116</v>
      </c>
      <c r="BG36" s="2">
        <v>10762.36</v>
      </c>
      <c r="BH36" s="2">
        <v>2690.59</v>
      </c>
      <c r="BI36" s="1">
        <v>896.86</v>
      </c>
      <c r="BJ36" s="2">
        <v>2690.59</v>
      </c>
      <c r="BK36" s="2">
        <v>2690.59</v>
      </c>
      <c r="BL36" s="1">
        <v>896.86</v>
      </c>
      <c r="BM36" s="1">
        <v>896.86</v>
      </c>
      <c r="BN36" s="1">
        <v>896.86</v>
      </c>
      <c r="BO36" s="1">
        <v>896.86</v>
      </c>
      <c r="BP36" s="1">
        <v>896.86</v>
      </c>
      <c r="BQ36" s="1">
        <v>896.86</v>
      </c>
      <c r="BR36" s="15" t="s">
        <v>360</v>
      </c>
    </row>
    <row r="37" spans="1:70" ht="15.75" customHeight="1">
      <c r="A37" s="1">
        <v>34</v>
      </c>
      <c r="B37" s="14">
        <v>116</v>
      </c>
      <c r="C37" s="1" t="s">
        <v>2796</v>
      </c>
      <c r="D37" s="4" t="s">
        <v>367</v>
      </c>
      <c r="E37" s="4"/>
      <c r="F37" s="4"/>
      <c r="G37" s="4"/>
      <c r="H37" s="4"/>
      <c r="I37" s="4" t="s">
        <v>368</v>
      </c>
      <c r="J37" s="4" t="s">
        <v>1737</v>
      </c>
      <c r="K37" s="15" t="s">
        <v>2244</v>
      </c>
      <c r="L37" s="9" t="s">
        <v>1739</v>
      </c>
      <c r="M37" s="9">
        <v>0</v>
      </c>
      <c r="N37" s="16" t="s">
        <v>369</v>
      </c>
      <c r="O37" s="4"/>
      <c r="P37" s="4"/>
      <c r="Q37" s="4"/>
      <c r="R37" s="4"/>
      <c r="S37" s="4"/>
      <c r="T37" s="4"/>
      <c r="U37" s="4" t="s">
        <v>2800</v>
      </c>
      <c r="V37" s="26" t="s">
        <v>370</v>
      </c>
      <c r="W37" s="4"/>
      <c r="X37" s="18" t="s">
        <v>371</v>
      </c>
      <c r="Y37" s="19" t="s">
        <v>372</v>
      </c>
      <c r="Z37" s="20" t="s">
        <v>375</v>
      </c>
      <c r="AA37" s="15" t="s">
        <v>376</v>
      </c>
      <c r="AB37" s="15" t="s">
        <v>2807</v>
      </c>
      <c r="AC37" s="4" t="s">
        <v>377</v>
      </c>
      <c r="AD37" s="15" t="s">
        <v>2838</v>
      </c>
      <c r="AE37" s="15" t="s">
        <v>2840</v>
      </c>
      <c r="AF37" s="21">
        <v>936674</v>
      </c>
      <c r="AG37" s="22" t="s">
        <v>371</v>
      </c>
      <c r="AH37" s="22" t="s">
        <v>2463</v>
      </c>
      <c r="AI37" s="70">
        <f t="shared" si="8"/>
        <v>11531.12</v>
      </c>
      <c r="AJ37" s="64">
        <v>2882.78</v>
      </c>
      <c r="AK37" s="58">
        <v>960.93</v>
      </c>
      <c r="AL37" s="58">
        <v>960.93</v>
      </c>
      <c r="AM37" s="58">
        <v>960.93</v>
      </c>
      <c r="AN37" s="64">
        <f t="shared" si="9"/>
        <v>2882.78</v>
      </c>
      <c r="AO37" s="64">
        <f t="shared" si="10"/>
        <v>2882.78</v>
      </c>
      <c r="AP37" s="64">
        <f t="shared" si="11"/>
        <v>2882.78</v>
      </c>
      <c r="AQ37" s="58">
        <v>960.93</v>
      </c>
      <c r="AR37" s="58">
        <v>960.93</v>
      </c>
      <c r="AS37" s="58">
        <v>960.93</v>
      </c>
      <c r="AT37" s="58">
        <v>960.93</v>
      </c>
      <c r="AU37" s="58">
        <v>960.93</v>
      </c>
      <c r="AV37" s="58">
        <v>960.93</v>
      </c>
      <c r="AW37" s="58">
        <v>960.93</v>
      </c>
      <c r="AX37" s="58">
        <v>960.93</v>
      </c>
      <c r="AY37" s="58">
        <v>960.93</v>
      </c>
      <c r="AZ37" s="70">
        <f t="shared" si="3"/>
        <v>11531.160000000002</v>
      </c>
      <c r="BA37" s="1" t="s">
        <v>1085</v>
      </c>
      <c r="BB37" s="1" t="s">
        <v>1139</v>
      </c>
      <c r="BC37" s="1">
        <v>0</v>
      </c>
      <c r="BD37" s="1" t="s">
        <v>1328</v>
      </c>
      <c r="BE37" s="1"/>
      <c r="BF37" s="1" t="s">
        <v>1116</v>
      </c>
      <c r="BG37" s="2">
        <v>11531.11</v>
      </c>
      <c r="BH37" s="2">
        <v>2882.78</v>
      </c>
      <c r="BI37" s="2">
        <v>960.93</v>
      </c>
      <c r="BJ37" s="2">
        <v>2882.78</v>
      </c>
      <c r="BK37" s="2">
        <v>2882.78</v>
      </c>
      <c r="BL37" s="2">
        <v>960.93</v>
      </c>
      <c r="BM37" s="2">
        <v>960.93</v>
      </c>
      <c r="BN37" s="2">
        <v>960.93</v>
      </c>
      <c r="BO37" s="2">
        <v>960.93</v>
      </c>
      <c r="BP37" s="2">
        <v>960.93</v>
      </c>
      <c r="BQ37" s="2">
        <v>960.93</v>
      </c>
      <c r="BR37" s="15" t="s">
        <v>1738</v>
      </c>
    </row>
    <row r="38" spans="1:70" ht="16.5" customHeight="1">
      <c r="A38" s="1">
        <v>35</v>
      </c>
      <c r="B38" s="14">
        <v>98</v>
      </c>
      <c r="C38" s="1" t="s">
        <v>2796</v>
      </c>
      <c r="D38" s="4" t="s">
        <v>378</v>
      </c>
      <c r="E38" s="4"/>
      <c r="F38" s="4"/>
      <c r="G38" s="4"/>
      <c r="H38" s="4"/>
      <c r="I38" s="4" t="s">
        <v>2475</v>
      </c>
      <c r="J38" s="4" t="s">
        <v>2476</v>
      </c>
      <c r="K38" s="15" t="s">
        <v>2245</v>
      </c>
      <c r="L38" s="9" t="s">
        <v>1461</v>
      </c>
      <c r="M38" s="9">
        <v>0</v>
      </c>
      <c r="N38" s="16" t="s">
        <v>379</v>
      </c>
      <c r="O38" s="4" t="s">
        <v>2477</v>
      </c>
      <c r="P38" s="4"/>
      <c r="Q38" s="4"/>
      <c r="R38" s="4"/>
      <c r="S38" s="4"/>
      <c r="T38" s="4"/>
      <c r="U38" s="4" t="s">
        <v>2800</v>
      </c>
      <c r="V38" s="26" t="s">
        <v>1570</v>
      </c>
      <c r="W38" s="4"/>
      <c r="X38" s="18" t="s">
        <v>380</v>
      </c>
      <c r="Y38" s="19" t="s">
        <v>381</v>
      </c>
      <c r="Z38" s="20" t="s">
        <v>382</v>
      </c>
      <c r="AA38" s="15" t="s">
        <v>383</v>
      </c>
      <c r="AB38" s="15" t="s">
        <v>2807</v>
      </c>
      <c r="AC38" s="4" t="s">
        <v>378</v>
      </c>
      <c r="AD38" s="15" t="s">
        <v>145</v>
      </c>
      <c r="AE38" s="15" t="s">
        <v>2809</v>
      </c>
      <c r="AF38" s="21">
        <v>933625</v>
      </c>
      <c r="AG38" s="22" t="s">
        <v>380</v>
      </c>
      <c r="AH38" s="22" t="s">
        <v>2463</v>
      </c>
      <c r="AI38" s="70">
        <f t="shared" si="8"/>
        <v>10762.36</v>
      </c>
      <c r="AJ38" s="64">
        <v>2690.59</v>
      </c>
      <c r="AK38" s="58">
        <v>896.86</v>
      </c>
      <c r="AL38" s="58">
        <v>896.86</v>
      </c>
      <c r="AM38" s="58">
        <v>896.86</v>
      </c>
      <c r="AN38" s="64">
        <f t="shared" si="9"/>
        <v>2690.59</v>
      </c>
      <c r="AO38" s="64">
        <f t="shared" si="10"/>
        <v>2690.59</v>
      </c>
      <c r="AP38" s="64">
        <f t="shared" si="11"/>
        <v>2690.59</v>
      </c>
      <c r="AQ38" s="58">
        <v>896.86</v>
      </c>
      <c r="AR38" s="58">
        <v>896.86</v>
      </c>
      <c r="AS38" s="58">
        <v>896.86</v>
      </c>
      <c r="AT38" s="58">
        <v>896.86</v>
      </c>
      <c r="AU38" s="58">
        <v>896.86</v>
      </c>
      <c r="AV38" s="58">
        <v>896.86</v>
      </c>
      <c r="AW38" s="58">
        <v>896.86</v>
      </c>
      <c r="AX38" s="58">
        <v>896.86</v>
      </c>
      <c r="AY38" s="58">
        <v>896.86</v>
      </c>
      <c r="AZ38" s="70">
        <f t="shared" si="3"/>
        <v>10762.32</v>
      </c>
      <c r="BA38" s="1" t="s">
        <v>1085</v>
      </c>
      <c r="BB38" s="1" t="s">
        <v>1144</v>
      </c>
      <c r="BC38" s="1">
        <v>0</v>
      </c>
      <c r="BD38" s="29" t="s">
        <v>1269</v>
      </c>
      <c r="BE38" s="1"/>
      <c r="BF38" s="1" t="s">
        <v>1086</v>
      </c>
      <c r="BG38" s="2">
        <v>10762.36</v>
      </c>
      <c r="BH38" s="2">
        <v>2690.59</v>
      </c>
      <c r="BI38" s="1">
        <v>896.86</v>
      </c>
      <c r="BJ38" s="2">
        <v>2690.59</v>
      </c>
      <c r="BK38" s="2">
        <v>2690.59</v>
      </c>
      <c r="BL38" s="1">
        <v>896.86</v>
      </c>
      <c r="BM38" s="1">
        <v>896.86</v>
      </c>
      <c r="BN38" s="1">
        <v>896.86</v>
      </c>
      <c r="BO38" s="1">
        <v>896.86</v>
      </c>
      <c r="BP38" s="1">
        <v>896.86</v>
      </c>
      <c r="BQ38" s="1">
        <v>896.86</v>
      </c>
      <c r="BR38" s="15" t="s">
        <v>1460</v>
      </c>
    </row>
    <row r="39" spans="1:70" ht="18" customHeight="1">
      <c r="A39" s="1">
        <v>36</v>
      </c>
      <c r="B39" s="14">
        <v>99</v>
      </c>
      <c r="C39" s="1" t="s">
        <v>2796</v>
      </c>
      <c r="D39" s="4" t="s">
        <v>384</v>
      </c>
      <c r="E39" s="4"/>
      <c r="F39" s="4"/>
      <c r="G39" s="4"/>
      <c r="H39" s="4"/>
      <c r="I39" s="4" t="s">
        <v>1890</v>
      </c>
      <c r="J39" s="4" t="s">
        <v>1891</v>
      </c>
      <c r="K39" s="15" t="s">
        <v>2246</v>
      </c>
      <c r="L39" s="9" t="s">
        <v>1893</v>
      </c>
      <c r="M39" s="9">
        <v>1</v>
      </c>
      <c r="N39" s="16" t="s">
        <v>385</v>
      </c>
      <c r="O39" s="4"/>
      <c r="P39" s="4"/>
      <c r="Q39" s="4"/>
      <c r="R39" s="4"/>
      <c r="S39" s="4"/>
      <c r="T39" s="4"/>
      <c r="U39" s="4" t="s">
        <v>2800</v>
      </c>
      <c r="V39" s="26" t="s">
        <v>386</v>
      </c>
      <c r="W39" s="4"/>
      <c r="X39" s="18" t="s">
        <v>387</v>
      </c>
      <c r="Y39" s="19" t="s">
        <v>388</v>
      </c>
      <c r="Z39" s="20" t="s">
        <v>357</v>
      </c>
      <c r="AA39" s="15" t="s">
        <v>389</v>
      </c>
      <c r="AB39" s="15" t="s">
        <v>2807</v>
      </c>
      <c r="AC39" s="4" t="s">
        <v>384</v>
      </c>
      <c r="AD39" s="15" t="s">
        <v>390</v>
      </c>
      <c r="AE39" s="15" t="s">
        <v>2809</v>
      </c>
      <c r="AF39" s="21">
        <v>662408</v>
      </c>
      <c r="AG39" s="22" t="s">
        <v>387</v>
      </c>
      <c r="AH39" s="22" t="s">
        <v>2463</v>
      </c>
      <c r="AI39" s="70">
        <f t="shared" si="8"/>
        <v>10762.36</v>
      </c>
      <c r="AJ39" s="64">
        <v>2690.59</v>
      </c>
      <c r="AK39" s="58">
        <v>896.86</v>
      </c>
      <c r="AL39" s="58">
        <v>896.86</v>
      </c>
      <c r="AM39" s="58">
        <v>896.86</v>
      </c>
      <c r="AN39" s="64">
        <f t="shared" si="9"/>
        <v>2690.59</v>
      </c>
      <c r="AO39" s="64">
        <f t="shared" si="10"/>
        <v>2690.59</v>
      </c>
      <c r="AP39" s="64">
        <f t="shared" si="11"/>
        <v>2690.59</v>
      </c>
      <c r="AQ39" s="58">
        <v>896.86</v>
      </c>
      <c r="AR39" s="58">
        <v>896.86</v>
      </c>
      <c r="AS39" s="58">
        <v>896.86</v>
      </c>
      <c r="AT39" s="58">
        <v>896.86</v>
      </c>
      <c r="AU39" s="58">
        <v>896.86</v>
      </c>
      <c r="AV39" s="58">
        <v>896.86</v>
      </c>
      <c r="AW39" s="58">
        <v>896.86</v>
      </c>
      <c r="AX39" s="58">
        <v>896.86</v>
      </c>
      <c r="AY39" s="58">
        <v>896.86</v>
      </c>
      <c r="AZ39" s="70">
        <f t="shared" si="3"/>
        <v>10762.32</v>
      </c>
      <c r="BA39" s="1" t="s">
        <v>1298</v>
      </c>
      <c r="BB39" s="1" t="s">
        <v>1184</v>
      </c>
      <c r="BC39" s="1" t="s">
        <v>1298</v>
      </c>
      <c r="BD39" s="29" t="s">
        <v>1185</v>
      </c>
      <c r="BE39" s="1"/>
      <c r="BF39" s="1" t="s">
        <v>1116</v>
      </c>
      <c r="BG39" s="2">
        <v>10762.36</v>
      </c>
      <c r="BH39" s="2">
        <v>2690.59</v>
      </c>
      <c r="BI39" s="1">
        <v>896.86</v>
      </c>
      <c r="BJ39" s="2">
        <v>2690.59</v>
      </c>
      <c r="BK39" s="2">
        <v>2690.59</v>
      </c>
      <c r="BL39" s="1">
        <v>896.86</v>
      </c>
      <c r="BM39" s="1">
        <v>896.86</v>
      </c>
      <c r="BN39" s="1">
        <v>896.86</v>
      </c>
      <c r="BO39" s="1">
        <v>896.86</v>
      </c>
      <c r="BP39" s="1">
        <v>896.86</v>
      </c>
      <c r="BQ39" s="1">
        <v>896.86</v>
      </c>
      <c r="BR39" s="15" t="s">
        <v>1892</v>
      </c>
    </row>
    <row r="40" spans="1:70" ht="21" customHeight="1">
      <c r="A40" s="1">
        <v>37</v>
      </c>
      <c r="B40" s="14">
        <v>60</v>
      </c>
      <c r="C40" s="1" t="s">
        <v>2796</v>
      </c>
      <c r="D40" s="4" t="s">
        <v>391</v>
      </c>
      <c r="E40" s="4"/>
      <c r="F40" s="4"/>
      <c r="G40" s="4"/>
      <c r="H40" s="4"/>
      <c r="I40" s="4" t="s">
        <v>2478</v>
      </c>
      <c r="J40" s="4" t="s">
        <v>1462</v>
      </c>
      <c r="K40" s="15" t="s">
        <v>2479</v>
      </c>
      <c r="L40" s="9" t="s">
        <v>1913</v>
      </c>
      <c r="M40" s="9">
        <v>0</v>
      </c>
      <c r="N40" s="16" t="s">
        <v>392</v>
      </c>
      <c r="O40" s="4"/>
      <c r="P40" s="4"/>
      <c r="Q40" s="4"/>
      <c r="R40" s="4"/>
      <c r="S40" s="4"/>
      <c r="T40" s="4"/>
      <c r="U40" s="4" t="s">
        <v>2800</v>
      </c>
      <c r="V40" s="17" t="s">
        <v>1320</v>
      </c>
      <c r="W40" s="4"/>
      <c r="X40" s="18" t="s">
        <v>2480</v>
      </c>
      <c r="Y40" s="19" t="s">
        <v>2481</v>
      </c>
      <c r="Z40" s="20" t="s">
        <v>2482</v>
      </c>
      <c r="AA40" s="15" t="s">
        <v>2483</v>
      </c>
      <c r="AB40" s="15" t="s">
        <v>2807</v>
      </c>
      <c r="AC40" s="4" t="s">
        <v>391</v>
      </c>
      <c r="AD40" s="15" t="s">
        <v>394</v>
      </c>
      <c r="AE40" s="15" t="s">
        <v>2840</v>
      </c>
      <c r="AF40" s="21">
        <v>214554</v>
      </c>
      <c r="AG40" s="22" t="s">
        <v>393</v>
      </c>
      <c r="AH40" s="22" t="s">
        <v>2463</v>
      </c>
      <c r="AI40" s="70">
        <f t="shared" si="8"/>
        <v>11531.12</v>
      </c>
      <c r="AJ40" s="64">
        <v>2882.78</v>
      </c>
      <c r="AK40" s="58">
        <v>960.93</v>
      </c>
      <c r="AL40" s="58">
        <v>960.93</v>
      </c>
      <c r="AM40" s="58">
        <v>960.93</v>
      </c>
      <c r="AN40" s="64">
        <f t="shared" si="9"/>
        <v>2882.78</v>
      </c>
      <c r="AO40" s="64">
        <f t="shared" si="10"/>
        <v>2882.78</v>
      </c>
      <c r="AP40" s="64">
        <f t="shared" si="11"/>
        <v>2882.78</v>
      </c>
      <c r="AQ40" s="58">
        <v>960.93</v>
      </c>
      <c r="AR40" s="58">
        <v>960.93</v>
      </c>
      <c r="AS40" s="58">
        <v>960.93</v>
      </c>
      <c r="AT40" s="58">
        <v>960.93</v>
      </c>
      <c r="AU40" s="58">
        <v>960.93</v>
      </c>
      <c r="AV40" s="58">
        <v>960.93</v>
      </c>
      <c r="AW40" s="58">
        <v>960.93</v>
      </c>
      <c r="AX40" s="58">
        <v>960.93</v>
      </c>
      <c r="AY40" s="58">
        <v>960.93</v>
      </c>
      <c r="AZ40" s="70">
        <f t="shared" si="3"/>
        <v>11531.160000000002</v>
      </c>
      <c r="BA40" s="1" t="s">
        <v>1427</v>
      </c>
      <c r="BB40" s="1" t="s">
        <v>1398</v>
      </c>
      <c r="BC40" s="1"/>
      <c r="BD40" s="1" t="s">
        <v>1200</v>
      </c>
      <c r="BE40" s="1"/>
      <c r="BF40" s="1" t="s">
        <v>1116</v>
      </c>
      <c r="BG40" s="2">
        <v>11531.11</v>
      </c>
      <c r="BH40" s="2">
        <v>2882.78</v>
      </c>
      <c r="BI40" s="2">
        <v>960.93</v>
      </c>
      <c r="BJ40" s="2">
        <v>2882.78</v>
      </c>
      <c r="BK40" s="2">
        <v>2882.78</v>
      </c>
      <c r="BL40" s="2">
        <v>960.93</v>
      </c>
      <c r="BM40" s="2">
        <v>960.93</v>
      </c>
      <c r="BN40" s="2">
        <v>960.93</v>
      </c>
      <c r="BO40" s="2">
        <v>960.93</v>
      </c>
      <c r="BP40" s="2">
        <v>960.93</v>
      </c>
      <c r="BQ40" s="2">
        <v>960.93</v>
      </c>
      <c r="BR40" s="15" t="s">
        <v>1692</v>
      </c>
    </row>
    <row r="41" spans="1:70" ht="16.5" customHeight="1">
      <c r="A41" s="1">
        <v>38</v>
      </c>
      <c r="B41" s="14">
        <v>21</v>
      </c>
      <c r="C41" s="1" t="s">
        <v>2796</v>
      </c>
      <c r="D41" s="20" t="s">
        <v>395</v>
      </c>
      <c r="E41" s="20"/>
      <c r="F41" s="20"/>
      <c r="G41" s="20"/>
      <c r="H41" s="20"/>
      <c r="I41" s="20" t="s">
        <v>1706</v>
      </c>
      <c r="J41" s="20" t="s">
        <v>1707</v>
      </c>
      <c r="K41" s="15" t="s">
        <v>2247</v>
      </c>
      <c r="L41" s="9" t="s">
        <v>1709</v>
      </c>
      <c r="M41" s="9">
        <v>1</v>
      </c>
      <c r="N41" s="16" t="s">
        <v>2818</v>
      </c>
      <c r="O41" s="4" t="s">
        <v>346</v>
      </c>
      <c r="P41" s="20">
        <v>1</v>
      </c>
      <c r="Q41" s="20"/>
      <c r="R41" s="20"/>
      <c r="S41" s="20"/>
      <c r="T41" s="20"/>
      <c r="U41" s="4" t="s">
        <v>2800</v>
      </c>
      <c r="V41" s="26" t="s">
        <v>1569</v>
      </c>
      <c r="W41" s="20"/>
      <c r="X41" s="42" t="s">
        <v>396</v>
      </c>
      <c r="Y41" s="19" t="s">
        <v>397</v>
      </c>
      <c r="Z41" s="20" t="s">
        <v>398</v>
      </c>
      <c r="AA41" s="15" t="s">
        <v>2824</v>
      </c>
      <c r="AB41" s="15" t="s">
        <v>2807</v>
      </c>
      <c r="AC41" s="20" t="s">
        <v>395</v>
      </c>
      <c r="AD41" s="15" t="s">
        <v>399</v>
      </c>
      <c r="AE41" s="15" t="s">
        <v>2840</v>
      </c>
      <c r="AF41" s="21">
        <v>204222</v>
      </c>
      <c r="AG41" s="22" t="s">
        <v>396</v>
      </c>
      <c r="AH41" s="22" t="s">
        <v>2463</v>
      </c>
      <c r="AI41" s="70">
        <f t="shared" si="8"/>
        <v>13452.96</v>
      </c>
      <c r="AJ41" s="64">
        <v>3363.24</v>
      </c>
      <c r="AK41" s="58">
        <v>1121.08</v>
      </c>
      <c r="AL41" s="58">
        <v>1121.08</v>
      </c>
      <c r="AM41" s="58">
        <v>1121.08</v>
      </c>
      <c r="AN41" s="64">
        <f t="shared" si="9"/>
        <v>3363.24</v>
      </c>
      <c r="AO41" s="64">
        <f t="shared" si="10"/>
        <v>3363.24</v>
      </c>
      <c r="AP41" s="64">
        <f t="shared" si="11"/>
        <v>3363.24</v>
      </c>
      <c r="AQ41" s="58">
        <v>1121.08</v>
      </c>
      <c r="AR41" s="58">
        <v>1121.08</v>
      </c>
      <c r="AS41" s="58">
        <v>1121.08</v>
      </c>
      <c r="AT41" s="58">
        <v>1121.08</v>
      </c>
      <c r="AU41" s="58">
        <v>1121.08</v>
      </c>
      <c r="AV41" s="58">
        <v>1121.08</v>
      </c>
      <c r="AW41" s="58">
        <v>1121.08</v>
      </c>
      <c r="AX41" s="58">
        <v>1121.08</v>
      </c>
      <c r="AY41" s="58">
        <v>1121.08</v>
      </c>
      <c r="AZ41" s="70">
        <f t="shared" si="3"/>
        <v>13452.96</v>
      </c>
      <c r="BA41" s="1" t="s">
        <v>1085</v>
      </c>
      <c r="BB41" s="1" t="s">
        <v>1168</v>
      </c>
      <c r="BC41" s="1" t="s">
        <v>1142</v>
      </c>
      <c r="BD41" s="29" t="s">
        <v>1273</v>
      </c>
      <c r="BE41" s="1"/>
      <c r="BF41" s="1" t="s">
        <v>1086</v>
      </c>
      <c r="BG41" s="2">
        <v>13452.96</v>
      </c>
      <c r="BH41" s="2">
        <v>3363.24</v>
      </c>
      <c r="BI41" s="2">
        <v>1121.08</v>
      </c>
      <c r="BJ41" s="2">
        <v>3363.24</v>
      </c>
      <c r="BK41" s="2">
        <v>3363.24</v>
      </c>
      <c r="BL41" s="2">
        <v>1121.08</v>
      </c>
      <c r="BM41" s="2">
        <v>1121.08</v>
      </c>
      <c r="BN41" s="2">
        <v>1121.08</v>
      </c>
      <c r="BO41" s="2">
        <v>1121.08</v>
      </c>
      <c r="BP41" s="2">
        <v>1121.08</v>
      </c>
      <c r="BQ41" s="2">
        <v>1121.08</v>
      </c>
      <c r="BR41" s="15" t="s">
        <v>1708</v>
      </c>
    </row>
    <row r="42" spans="1:70" ht="18.75" customHeight="1">
      <c r="A42" s="1">
        <v>39</v>
      </c>
      <c r="B42" s="14">
        <v>26</v>
      </c>
      <c r="C42" s="1" t="s">
        <v>2796</v>
      </c>
      <c r="D42" s="4" t="s">
        <v>400</v>
      </c>
      <c r="E42" s="4"/>
      <c r="F42" s="4"/>
      <c r="G42" s="4"/>
      <c r="H42" s="4"/>
      <c r="I42" s="4" t="s">
        <v>1463</v>
      </c>
      <c r="J42" s="4" t="s">
        <v>1464</v>
      </c>
      <c r="K42" s="15" t="s">
        <v>2254</v>
      </c>
      <c r="L42" s="9" t="s">
        <v>1504</v>
      </c>
      <c r="M42" s="9">
        <v>1</v>
      </c>
      <c r="N42" s="16" t="s">
        <v>2818</v>
      </c>
      <c r="O42" s="4" t="s">
        <v>346</v>
      </c>
      <c r="P42" s="4">
        <v>1</v>
      </c>
      <c r="Q42" s="4"/>
      <c r="R42" s="4"/>
      <c r="S42" s="4"/>
      <c r="T42" s="4"/>
      <c r="U42" s="4" t="s">
        <v>2800</v>
      </c>
      <c r="V42" s="26" t="s">
        <v>1571</v>
      </c>
      <c r="W42" s="4"/>
      <c r="X42" s="18" t="s">
        <v>401</v>
      </c>
      <c r="Y42" s="19" t="s">
        <v>403</v>
      </c>
      <c r="Z42" s="20" t="s">
        <v>398</v>
      </c>
      <c r="AA42" s="15" t="s">
        <v>2824</v>
      </c>
      <c r="AB42" s="15" t="s">
        <v>2807</v>
      </c>
      <c r="AC42" s="4" t="s">
        <v>400</v>
      </c>
      <c r="AD42" s="15" t="s">
        <v>405</v>
      </c>
      <c r="AE42" s="15" t="s">
        <v>2840</v>
      </c>
      <c r="AF42" s="21">
        <v>206027</v>
      </c>
      <c r="AG42" s="22" t="s">
        <v>401</v>
      </c>
      <c r="AH42" s="22" t="s">
        <v>2463</v>
      </c>
      <c r="AI42" s="70">
        <f t="shared" si="8"/>
        <v>13452.96</v>
      </c>
      <c r="AJ42" s="64">
        <v>3363.24</v>
      </c>
      <c r="AK42" s="58">
        <v>1121.08</v>
      </c>
      <c r="AL42" s="58">
        <v>1121.08</v>
      </c>
      <c r="AM42" s="58">
        <v>1121.08</v>
      </c>
      <c r="AN42" s="64">
        <f t="shared" si="9"/>
        <v>3363.24</v>
      </c>
      <c r="AO42" s="64">
        <f t="shared" si="10"/>
        <v>3363.24</v>
      </c>
      <c r="AP42" s="64">
        <f t="shared" si="11"/>
        <v>3363.24</v>
      </c>
      <c r="AQ42" s="58">
        <v>1121.08</v>
      </c>
      <c r="AR42" s="58">
        <v>1121.08</v>
      </c>
      <c r="AS42" s="58">
        <v>1121.08</v>
      </c>
      <c r="AT42" s="58">
        <v>1121.08</v>
      </c>
      <c r="AU42" s="58">
        <v>1121.08</v>
      </c>
      <c r="AV42" s="58">
        <v>1121.08</v>
      </c>
      <c r="AW42" s="58">
        <v>1121.08</v>
      </c>
      <c r="AX42" s="58">
        <v>1121.08</v>
      </c>
      <c r="AY42" s="58">
        <v>1121.08</v>
      </c>
      <c r="AZ42" s="70">
        <f t="shared" si="3"/>
        <v>13452.96</v>
      </c>
      <c r="BA42" s="1" t="s">
        <v>1113</v>
      </c>
      <c r="BB42" s="1" t="s">
        <v>1169</v>
      </c>
      <c r="BC42" s="1" t="s">
        <v>1170</v>
      </c>
      <c r="BD42" s="29" t="s">
        <v>1273</v>
      </c>
      <c r="BE42" s="1"/>
      <c r="BF42" s="1" t="s">
        <v>1086</v>
      </c>
      <c r="BG42" s="2">
        <v>13452.96</v>
      </c>
      <c r="BH42" s="2">
        <v>3363.24</v>
      </c>
      <c r="BI42" s="2">
        <v>1121.08</v>
      </c>
      <c r="BJ42" s="2">
        <v>3363.24</v>
      </c>
      <c r="BK42" s="2">
        <v>3363.24</v>
      </c>
      <c r="BL42" s="2">
        <v>1121.08</v>
      </c>
      <c r="BM42" s="2">
        <v>1121.08</v>
      </c>
      <c r="BN42" s="2">
        <v>1121.08</v>
      </c>
      <c r="BO42" s="2">
        <v>1121.08</v>
      </c>
      <c r="BP42" s="2">
        <v>1121.08</v>
      </c>
      <c r="BQ42" s="2">
        <v>1121.08</v>
      </c>
      <c r="BR42" s="15" t="s">
        <v>1466</v>
      </c>
    </row>
    <row r="43" spans="1:70" ht="16.5" customHeight="1">
      <c r="A43" s="1">
        <v>40</v>
      </c>
      <c r="B43" s="14">
        <v>70</v>
      </c>
      <c r="C43" s="1" t="s">
        <v>2796</v>
      </c>
      <c r="D43" s="4" t="s">
        <v>406</v>
      </c>
      <c r="E43" s="4"/>
      <c r="F43" s="4"/>
      <c r="G43" s="4"/>
      <c r="H43" s="4"/>
      <c r="I43" s="4" t="s">
        <v>1693</v>
      </c>
      <c r="J43" s="4" t="s">
        <v>1694</v>
      </c>
      <c r="K43" s="15" t="s">
        <v>2255</v>
      </c>
      <c r="L43" s="9" t="s">
        <v>1696</v>
      </c>
      <c r="M43" s="9">
        <v>0</v>
      </c>
      <c r="N43" s="16" t="s">
        <v>2818</v>
      </c>
      <c r="O43" s="4" t="s">
        <v>346</v>
      </c>
      <c r="P43" s="4">
        <v>1</v>
      </c>
      <c r="Q43" s="4"/>
      <c r="R43" s="4"/>
      <c r="S43" s="4"/>
      <c r="T43" s="4"/>
      <c r="U43" s="4" t="s">
        <v>2800</v>
      </c>
      <c r="V43" s="26" t="s">
        <v>1572</v>
      </c>
      <c r="W43" s="4"/>
      <c r="X43" s="18" t="s">
        <v>407</v>
      </c>
      <c r="Y43" s="19" t="s">
        <v>408</v>
      </c>
      <c r="Z43" s="20" t="s">
        <v>409</v>
      </c>
      <c r="AA43" s="15" t="s">
        <v>2824</v>
      </c>
      <c r="AB43" s="15" t="s">
        <v>2807</v>
      </c>
      <c r="AC43" s="4" t="s">
        <v>406</v>
      </c>
      <c r="AD43" s="15" t="s">
        <v>410</v>
      </c>
      <c r="AE43" s="15" t="s">
        <v>2840</v>
      </c>
      <c r="AF43" s="21">
        <v>457522</v>
      </c>
      <c r="AG43" s="22" t="s">
        <v>407</v>
      </c>
      <c r="AH43" s="22" t="s">
        <v>2463</v>
      </c>
      <c r="AI43" s="70">
        <f t="shared" si="8"/>
        <v>11531.36</v>
      </c>
      <c r="AJ43" s="64">
        <v>2882.78</v>
      </c>
      <c r="AK43" s="58">
        <v>960.93</v>
      </c>
      <c r="AL43" s="58">
        <v>960.93</v>
      </c>
      <c r="AM43" s="58">
        <v>960.93</v>
      </c>
      <c r="AN43" s="64">
        <f>AQ43+AR43+AS43</f>
        <v>2882.79</v>
      </c>
      <c r="AO43" s="64">
        <f>AQ43+AR43+AS43</f>
        <v>2882.79</v>
      </c>
      <c r="AP43" s="64">
        <v>2883</v>
      </c>
      <c r="AQ43" s="58">
        <v>960.93</v>
      </c>
      <c r="AR43" s="58">
        <v>960.93</v>
      </c>
      <c r="AS43" s="58">
        <v>960.93</v>
      </c>
      <c r="AT43" s="58">
        <v>960.93</v>
      </c>
      <c r="AU43" s="58">
        <v>960.93</v>
      </c>
      <c r="AV43" s="58">
        <v>960.93</v>
      </c>
      <c r="AW43" s="58">
        <v>960.93</v>
      </c>
      <c r="AX43" s="58">
        <v>960.93</v>
      </c>
      <c r="AY43" s="58">
        <v>960.93</v>
      </c>
      <c r="AZ43" s="70">
        <f t="shared" si="3"/>
        <v>11531.160000000002</v>
      </c>
      <c r="BA43" s="1" t="s">
        <v>1113</v>
      </c>
      <c r="BB43" s="1" t="s">
        <v>1171</v>
      </c>
      <c r="BC43" s="1" t="s">
        <v>1172</v>
      </c>
      <c r="BD43" s="29" t="s">
        <v>1273</v>
      </c>
      <c r="BE43" s="1"/>
      <c r="BF43" s="1" t="s">
        <v>1086</v>
      </c>
      <c r="BG43" s="2">
        <v>12171.73</v>
      </c>
      <c r="BH43" s="2">
        <v>2882.78</v>
      </c>
      <c r="BI43" s="2">
        <v>960.93</v>
      </c>
      <c r="BJ43" s="2">
        <v>2882.78</v>
      </c>
      <c r="BK43" s="2">
        <v>2882.78</v>
      </c>
      <c r="BL43" s="2">
        <v>960.93</v>
      </c>
      <c r="BM43" s="2">
        <v>960.93</v>
      </c>
      <c r="BN43" s="2">
        <v>960.93</v>
      </c>
      <c r="BO43" s="2">
        <v>960.93</v>
      </c>
      <c r="BP43" s="2">
        <v>960.93</v>
      </c>
      <c r="BQ43" s="2">
        <v>960.93</v>
      </c>
      <c r="BR43" s="15" t="s">
        <v>1695</v>
      </c>
    </row>
    <row r="44" spans="1:70" ht="25.5">
      <c r="A44" s="1">
        <v>41</v>
      </c>
      <c r="B44" s="14">
        <v>121</v>
      </c>
      <c r="C44" s="1" t="s">
        <v>2796</v>
      </c>
      <c r="D44" s="4" t="s">
        <v>411</v>
      </c>
      <c r="E44" s="4"/>
      <c r="F44" s="4"/>
      <c r="G44" s="4"/>
      <c r="H44" s="4"/>
      <c r="I44" s="4" t="s">
        <v>418</v>
      </c>
      <c r="J44" s="4" t="s">
        <v>1734</v>
      </c>
      <c r="K44" s="15" t="s">
        <v>2256</v>
      </c>
      <c r="L44" s="9" t="s">
        <v>1736</v>
      </c>
      <c r="M44" s="9">
        <v>0</v>
      </c>
      <c r="N44" s="16" t="s">
        <v>419</v>
      </c>
      <c r="O44" s="4"/>
      <c r="P44" s="4"/>
      <c r="Q44" s="4"/>
      <c r="R44" s="4"/>
      <c r="S44" s="4"/>
      <c r="T44" s="4"/>
      <c r="U44" s="4" t="s">
        <v>2800</v>
      </c>
      <c r="V44" s="26" t="s">
        <v>1573</v>
      </c>
      <c r="W44" s="4"/>
      <c r="X44" s="18" t="s">
        <v>420</v>
      </c>
      <c r="Y44" s="19" t="s">
        <v>2496</v>
      </c>
      <c r="Z44" s="20" t="s">
        <v>421</v>
      </c>
      <c r="AA44" s="15" t="s">
        <v>2484</v>
      </c>
      <c r="AB44" s="15" t="s">
        <v>2807</v>
      </c>
      <c r="AC44" s="4" t="s">
        <v>411</v>
      </c>
      <c r="AD44" s="15" t="s">
        <v>422</v>
      </c>
      <c r="AE44" s="15" t="s">
        <v>2809</v>
      </c>
      <c r="AF44" s="34" t="s">
        <v>423</v>
      </c>
      <c r="AG44" s="22" t="s">
        <v>420</v>
      </c>
      <c r="AH44" s="22" t="s">
        <v>2463</v>
      </c>
      <c r="AI44" s="70">
        <f t="shared" si="8"/>
        <v>10762.36</v>
      </c>
      <c r="AJ44" s="64">
        <v>2690.59</v>
      </c>
      <c r="AK44" s="58">
        <v>896.86</v>
      </c>
      <c r="AL44" s="58">
        <v>896.86</v>
      </c>
      <c r="AM44" s="58">
        <v>896.86</v>
      </c>
      <c r="AN44" s="64">
        <f aca="true" t="shared" si="12" ref="AN44:AN54">AJ44</f>
        <v>2690.59</v>
      </c>
      <c r="AO44" s="64">
        <f aca="true" t="shared" si="13" ref="AO44:AO50">AJ44</f>
        <v>2690.59</v>
      </c>
      <c r="AP44" s="64">
        <f aca="true" t="shared" si="14" ref="AP44:AP50">AJ44</f>
        <v>2690.59</v>
      </c>
      <c r="AQ44" s="58">
        <v>896.86</v>
      </c>
      <c r="AR44" s="58">
        <v>896.86</v>
      </c>
      <c r="AS44" s="58">
        <v>896.86</v>
      </c>
      <c r="AT44" s="58">
        <v>896.86</v>
      </c>
      <c r="AU44" s="58">
        <v>896.86</v>
      </c>
      <c r="AV44" s="58">
        <v>896.86</v>
      </c>
      <c r="AW44" s="58">
        <v>896.86</v>
      </c>
      <c r="AX44" s="58">
        <v>896.86</v>
      </c>
      <c r="AY44" s="58">
        <v>896.86</v>
      </c>
      <c r="AZ44" s="70">
        <f t="shared" si="3"/>
        <v>10762.32</v>
      </c>
      <c r="BA44" s="29" t="s">
        <v>1186</v>
      </c>
      <c r="BB44" s="29" t="s">
        <v>1186</v>
      </c>
      <c r="BC44" s="1" t="s">
        <v>1187</v>
      </c>
      <c r="BD44" s="29" t="s">
        <v>1185</v>
      </c>
      <c r="BE44" s="1"/>
      <c r="BF44" s="1" t="s">
        <v>1116</v>
      </c>
      <c r="BG44" s="2">
        <v>10762.36</v>
      </c>
      <c r="BH44" s="2">
        <v>2690.59</v>
      </c>
      <c r="BI44" s="1">
        <v>896.86</v>
      </c>
      <c r="BJ44" s="2">
        <v>2690.59</v>
      </c>
      <c r="BK44" s="2">
        <v>2690.59</v>
      </c>
      <c r="BL44" s="1">
        <v>896.86</v>
      </c>
      <c r="BM44" s="1">
        <v>896.86</v>
      </c>
      <c r="BN44" s="1">
        <v>896.86</v>
      </c>
      <c r="BO44" s="1">
        <v>896.86</v>
      </c>
      <c r="BP44" s="1">
        <v>896.86</v>
      </c>
      <c r="BQ44" s="1">
        <v>896.86</v>
      </c>
      <c r="BR44" s="15" t="s">
        <v>1735</v>
      </c>
    </row>
    <row r="45" spans="1:70" ht="20.25" customHeight="1">
      <c r="A45" s="1">
        <v>42</v>
      </c>
      <c r="B45" s="14">
        <v>120</v>
      </c>
      <c r="C45" s="1" t="s">
        <v>2796</v>
      </c>
      <c r="D45" s="4" t="s">
        <v>424</v>
      </c>
      <c r="E45" s="4"/>
      <c r="F45" s="4"/>
      <c r="G45" s="4"/>
      <c r="H45" s="4"/>
      <c r="I45" s="4" t="s">
        <v>425</v>
      </c>
      <c r="J45" s="38"/>
      <c r="K45" s="15" t="s">
        <v>2257</v>
      </c>
      <c r="L45" s="9" t="s">
        <v>2224</v>
      </c>
      <c r="M45" s="9">
        <v>1</v>
      </c>
      <c r="N45" s="16" t="s">
        <v>426</v>
      </c>
      <c r="O45" s="4"/>
      <c r="P45" s="4"/>
      <c r="Q45" s="4"/>
      <c r="R45" s="4"/>
      <c r="S45" s="4"/>
      <c r="T45" s="4"/>
      <c r="U45" s="4" t="s">
        <v>2800</v>
      </c>
      <c r="V45" s="26" t="s">
        <v>1574</v>
      </c>
      <c r="W45" s="4"/>
      <c r="X45" s="18" t="s">
        <v>427</v>
      </c>
      <c r="Y45" s="19" t="s">
        <v>428</v>
      </c>
      <c r="Z45" s="20" t="s">
        <v>269</v>
      </c>
      <c r="AA45" s="15" t="s">
        <v>2824</v>
      </c>
      <c r="AB45" s="15" t="s">
        <v>2807</v>
      </c>
      <c r="AC45" s="4" t="s">
        <v>424</v>
      </c>
      <c r="AD45" s="15" t="s">
        <v>429</v>
      </c>
      <c r="AE45" s="15" t="s">
        <v>2809</v>
      </c>
      <c r="AF45" s="21">
        <v>666603</v>
      </c>
      <c r="AG45" s="22" t="s">
        <v>427</v>
      </c>
      <c r="AH45" s="22" t="s">
        <v>2463</v>
      </c>
      <c r="AI45" s="70">
        <f t="shared" si="8"/>
        <v>10762.36</v>
      </c>
      <c r="AJ45" s="64">
        <v>2690.59</v>
      </c>
      <c r="AK45" s="58">
        <v>896.86</v>
      </c>
      <c r="AL45" s="58">
        <v>896.86</v>
      </c>
      <c r="AM45" s="58">
        <v>896.86</v>
      </c>
      <c r="AN45" s="64">
        <f t="shared" si="12"/>
        <v>2690.59</v>
      </c>
      <c r="AO45" s="64">
        <f t="shared" si="13"/>
        <v>2690.59</v>
      </c>
      <c r="AP45" s="64">
        <f t="shared" si="14"/>
        <v>2690.59</v>
      </c>
      <c r="AQ45" s="58">
        <v>896.86</v>
      </c>
      <c r="AR45" s="58">
        <v>896.86</v>
      </c>
      <c r="AS45" s="58">
        <v>896.86</v>
      </c>
      <c r="AT45" s="58">
        <v>896.86</v>
      </c>
      <c r="AU45" s="58">
        <v>896.86</v>
      </c>
      <c r="AV45" s="58">
        <v>896.86</v>
      </c>
      <c r="AW45" s="58">
        <v>896.86</v>
      </c>
      <c r="AX45" s="58">
        <v>896.86</v>
      </c>
      <c r="AY45" s="58">
        <v>896.86</v>
      </c>
      <c r="AZ45" s="70">
        <f t="shared" si="3"/>
        <v>10762.32</v>
      </c>
      <c r="BA45" s="29" t="s">
        <v>1188</v>
      </c>
      <c r="BB45" s="1" t="s">
        <v>1189</v>
      </c>
      <c r="BC45" s="1" t="s">
        <v>1105</v>
      </c>
      <c r="BD45" s="29" t="s">
        <v>1267</v>
      </c>
      <c r="BE45" s="1"/>
      <c r="BF45" s="1" t="s">
        <v>1116</v>
      </c>
      <c r="BG45" s="2">
        <v>10762.36</v>
      </c>
      <c r="BH45" s="2">
        <v>2690.59</v>
      </c>
      <c r="BI45" s="1">
        <v>896.86</v>
      </c>
      <c r="BJ45" s="2">
        <v>2690.59</v>
      </c>
      <c r="BK45" s="2">
        <v>2690.59</v>
      </c>
      <c r="BL45" s="1">
        <v>896.86</v>
      </c>
      <c r="BM45" s="1">
        <v>896.86</v>
      </c>
      <c r="BN45" s="1">
        <v>896.86</v>
      </c>
      <c r="BO45" s="1">
        <v>896.86</v>
      </c>
      <c r="BP45" s="1">
        <v>896.86</v>
      </c>
      <c r="BQ45" s="1">
        <v>896.86</v>
      </c>
      <c r="BR45" s="15" t="s">
        <v>1920</v>
      </c>
    </row>
    <row r="46" spans="1:70" ht="25.5">
      <c r="A46" s="1">
        <v>43</v>
      </c>
      <c r="B46" s="14">
        <v>45</v>
      </c>
      <c r="C46" s="1" t="s">
        <v>2796</v>
      </c>
      <c r="D46" s="4" t="s">
        <v>430</v>
      </c>
      <c r="E46" s="4"/>
      <c r="F46" s="4"/>
      <c r="G46" s="4"/>
      <c r="H46" s="4"/>
      <c r="I46" s="4" t="s">
        <v>2497</v>
      </c>
      <c r="J46" s="4" t="s">
        <v>2498</v>
      </c>
      <c r="K46" s="15" t="s">
        <v>2499</v>
      </c>
      <c r="L46" s="9" t="s">
        <v>1468</v>
      </c>
      <c r="M46" s="9">
        <v>1</v>
      </c>
      <c r="N46" s="16" t="s">
        <v>2903</v>
      </c>
      <c r="O46" s="4" t="s">
        <v>2906</v>
      </c>
      <c r="P46" s="4">
        <v>9</v>
      </c>
      <c r="Q46" s="4"/>
      <c r="R46" s="4"/>
      <c r="S46" s="4"/>
      <c r="T46" s="4"/>
      <c r="U46" s="4" t="s">
        <v>2800</v>
      </c>
      <c r="V46" s="17" t="s">
        <v>1575</v>
      </c>
      <c r="W46" s="4"/>
      <c r="X46" s="18" t="s">
        <v>431</v>
      </c>
      <c r="Y46" s="19" t="s">
        <v>432</v>
      </c>
      <c r="Z46" s="20" t="s">
        <v>160</v>
      </c>
      <c r="AA46" s="15" t="s">
        <v>2936</v>
      </c>
      <c r="AB46" s="15" t="s">
        <v>2807</v>
      </c>
      <c r="AC46" s="4" t="s">
        <v>430</v>
      </c>
      <c r="AD46" s="15" t="s">
        <v>433</v>
      </c>
      <c r="AE46" s="15" t="s">
        <v>2840</v>
      </c>
      <c r="AF46" s="21">
        <v>107141</v>
      </c>
      <c r="AG46" s="22" t="s">
        <v>431</v>
      </c>
      <c r="AH46" s="22" t="s">
        <v>2463</v>
      </c>
      <c r="AI46" s="70">
        <f t="shared" si="8"/>
        <v>13452.96</v>
      </c>
      <c r="AJ46" s="64">
        <v>3363.24</v>
      </c>
      <c r="AK46" s="58">
        <v>1121.08</v>
      </c>
      <c r="AL46" s="58">
        <v>1121.08</v>
      </c>
      <c r="AM46" s="58">
        <v>1121.08</v>
      </c>
      <c r="AN46" s="64">
        <f t="shared" si="12"/>
        <v>3363.24</v>
      </c>
      <c r="AO46" s="64">
        <f t="shared" si="13"/>
        <v>3363.24</v>
      </c>
      <c r="AP46" s="64">
        <f t="shared" si="14"/>
        <v>3363.24</v>
      </c>
      <c r="AQ46" s="58">
        <v>1121.08</v>
      </c>
      <c r="AR46" s="58">
        <v>1121.08</v>
      </c>
      <c r="AS46" s="58">
        <v>1121.08</v>
      </c>
      <c r="AT46" s="58">
        <v>1121.08</v>
      </c>
      <c r="AU46" s="58">
        <v>1121.08</v>
      </c>
      <c r="AV46" s="58">
        <v>1121.08</v>
      </c>
      <c r="AW46" s="58">
        <v>1121.08</v>
      </c>
      <c r="AX46" s="58">
        <v>1121.08</v>
      </c>
      <c r="AY46" s="58">
        <v>1121.08</v>
      </c>
      <c r="AZ46" s="70">
        <f t="shared" si="3"/>
        <v>13452.96</v>
      </c>
      <c r="BA46" s="1" t="s">
        <v>1427</v>
      </c>
      <c r="BB46" s="1" t="s">
        <v>1173</v>
      </c>
      <c r="BC46" s="1" t="s">
        <v>1131</v>
      </c>
      <c r="BD46" s="29" t="s">
        <v>1112</v>
      </c>
      <c r="BE46" s="1"/>
      <c r="BF46" s="1" t="s">
        <v>1086</v>
      </c>
      <c r="BG46" s="2">
        <v>13452.96</v>
      </c>
      <c r="BH46" s="2">
        <v>3363.24</v>
      </c>
      <c r="BI46" s="2">
        <v>1121.08</v>
      </c>
      <c r="BJ46" s="2">
        <v>3363.24</v>
      </c>
      <c r="BK46" s="2">
        <v>3363.24</v>
      </c>
      <c r="BL46" s="2">
        <v>1121.08</v>
      </c>
      <c r="BM46" s="2">
        <v>1121.08</v>
      </c>
      <c r="BN46" s="2">
        <v>1121.08</v>
      </c>
      <c r="BO46" s="2">
        <v>1121.08</v>
      </c>
      <c r="BP46" s="2">
        <v>1121.08</v>
      </c>
      <c r="BQ46" s="2">
        <v>1121.08</v>
      </c>
      <c r="BR46" s="15" t="s">
        <v>1467</v>
      </c>
    </row>
    <row r="47" spans="1:70" ht="21" customHeight="1">
      <c r="A47" s="1">
        <v>44</v>
      </c>
      <c r="B47" s="14">
        <v>63</v>
      </c>
      <c r="C47" s="1" t="s">
        <v>2796</v>
      </c>
      <c r="D47" s="4" t="s">
        <v>434</v>
      </c>
      <c r="E47" s="4"/>
      <c r="F47" s="4"/>
      <c r="G47" s="4"/>
      <c r="H47" s="4"/>
      <c r="I47" s="4" t="s">
        <v>1840</v>
      </c>
      <c r="J47" s="4" t="s">
        <v>1841</v>
      </c>
      <c r="K47" s="15" t="s">
        <v>2500</v>
      </c>
      <c r="L47" s="9" t="s">
        <v>1843</v>
      </c>
      <c r="M47" s="9">
        <v>1</v>
      </c>
      <c r="N47" s="16" t="s">
        <v>2818</v>
      </c>
      <c r="O47" s="4" t="s">
        <v>346</v>
      </c>
      <c r="P47" s="4">
        <v>4</v>
      </c>
      <c r="Q47" s="4"/>
      <c r="R47" s="4"/>
      <c r="S47" s="4"/>
      <c r="T47" s="4"/>
      <c r="U47" s="4" t="s">
        <v>2800</v>
      </c>
      <c r="V47" s="26" t="s">
        <v>1576</v>
      </c>
      <c r="W47" s="4"/>
      <c r="X47" s="18" t="s">
        <v>435</v>
      </c>
      <c r="Y47" s="19" t="s">
        <v>436</v>
      </c>
      <c r="Z47" s="20" t="s">
        <v>437</v>
      </c>
      <c r="AA47" s="15" t="s">
        <v>2824</v>
      </c>
      <c r="AB47" s="15" t="s">
        <v>2807</v>
      </c>
      <c r="AC47" s="4" t="s">
        <v>434</v>
      </c>
      <c r="AD47" s="15" t="s">
        <v>438</v>
      </c>
      <c r="AE47" s="15" t="s">
        <v>2840</v>
      </c>
      <c r="AF47" s="21">
        <v>481786</v>
      </c>
      <c r="AG47" s="22" t="s">
        <v>435</v>
      </c>
      <c r="AH47" s="22" t="s">
        <v>2463</v>
      </c>
      <c r="AI47" s="70">
        <f t="shared" si="8"/>
        <v>13452.96</v>
      </c>
      <c r="AJ47" s="64">
        <v>3363.24</v>
      </c>
      <c r="AK47" s="58">
        <v>1121.08</v>
      </c>
      <c r="AL47" s="58">
        <v>1121.08</v>
      </c>
      <c r="AM47" s="58">
        <v>1121.08</v>
      </c>
      <c r="AN47" s="64">
        <f t="shared" si="12"/>
        <v>3363.24</v>
      </c>
      <c r="AO47" s="64">
        <f t="shared" si="13"/>
        <v>3363.24</v>
      </c>
      <c r="AP47" s="64">
        <f t="shared" si="14"/>
        <v>3363.24</v>
      </c>
      <c r="AQ47" s="58">
        <v>1121.08</v>
      </c>
      <c r="AR47" s="58">
        <v>1121.08</v>
      </c>
      <c r="AS47" s="58">
        <v>1121.08</v>
      </c>
      <c r="AT47" s="58">
        <v>1121.08</v>
      </c>
      <c r="AU47" s="58">
        <v>1121.08</v>
      </c>
      <c r="AV47" s="58">
        <v>1121.08</v>
      </c>
      <c r="AW47" s="58">
        <v>1121.08</v>
      </c>
      <c r="AX47" s="58">
        <v>1121.08</v>
      </c>
      <c r="AY47" s="58">
        <v>1121.08</v>
      </c>
      <c r="AZ47" s="70">
        <f t="shared" si="3"/>
        <v>13452.96</v>
      </c>
      <c r="BA47" s="1" t="s">
        <v>1280</v>
      </c>
      <c r="BB47" s="1" t="s">
        <v>1190</v>
      </c>
      <c r="BC47" s="1" t="s">
        <v>1191</v>
      </c>
      <c r="BD47" s="29" t="s">
        <v>1112</v>
      </c>
      <c r="BE47" s="1"/>
      <c r="BF47" s="1" t="s">
        <v>1086</v>
      </c>
      <c r="BG47" s="2">
        <v>13452.96</v>
      </c>
      <c r="BH47" s="2">
        <v>3363.24</v>
      </c>
      <c r="BI47" s="2">
        <v>1121.08</v>
      </c>
      <c r="BJ47" s="2">
        <v>3363.24</v>
      </c>
      <c r="BK47" s="2">
        <v>3363.24</v>
      </c>
      <c r="BL47" s="2">
        <v>1121.08</v>
      </c>
      <c r="BM47" s="2">
        <v>1121.08</v>
      </c>
      <c r="BN47" s="2">
        <v>1121.08</v>
      </c>
      <c r="BO47" s="2">
        <v>1121.08</v>
      </c>
      <c r="BP47" s="2">
        <v>1121.08</v>
      </c>
      <c r="BQ47" s="2">
        <v>1121.08</v>
      </c>
      <c r="BR47" s="15" t="s">
        <v>1842</v>
      </c>
    </row>
    <row r="48" spans="1:70" ht="18" customHeight="1">
      <c r="A48" s="1">
        <v>45</v>
      </c>
      <c r="B48" s="14">
        <v>36</v>
      </c>
      <c r="C48" s="1" t="s">
        <v>2796</v>
      </c>
      <c r="D48" s="4" t="s">
        <v>439</v>
      </c>
      <c r="E48" s="4"/>
      <c r="F48" s="4"/>
      <c r="G48" s="4"/>
      <c r="H48" s="4"/>
      <c r="I48" s="38" t="s">
        <v>440</v>
      </c>
      <c r="J48" s="4" t="s">
        <v>1867</v>
      </c>
      <c r="K48" s="15" t="s">
        <v>2258</v>
      </c>
      <c r="L48" s="9" t="s">
        <v>1615</v>
      </c>
      <c r="M48" s="9">
        <v>1</v>
      </c>
      <c r="N48" s="16" t="s">
        <v>2818</v>
      </c>
      <c r="O48" s="4" t="s">
        <v>346</v>
      </c>
      <c r="P48" s="4">
        <v>1</v>
      </c>
      <c r="Q48" s="4"/>
      <c r="R48" s="4"/>
      <c r="S48" s="4"/>
      <c r="T48" s="4"/>
      <c r="U48" s="4" t="s">
        <v>2800</v>
      </c>
      <c r="V48" s="17">
        <v>632212</v>
      </c>
      <c r="W48" s="4"/>
      <c r="X48" s="18" t="s">
        <v>441</v>
      </c>
      <c r="Y48" s="19" t="s">
        <v>442</v>
      </c>
      <c r="Z48" s="20" t="s">
        <v>2899</v>
      </c>
      <c r="AA48" s="15" t="s">
        <v>2824</v>
      </c>
      <c r="AB48" s="15" t="s">
        <v>2807</v>
      </c>
      <c r="AC48" s="4" t="s">
        <v>439</v>
      </c>
      <c r="AD48" s="15" t="s">
        <v>443</v>
      </c>
      <c r="AE48" s="15" t="s">
        <v>2840</v>
      </c>
      <c r="AF48" s="21">
        <v>722008</v>
      </c>
      <c r="AG48" s="22" t="s">
        <v>441</v>
      </c>
      <c r="AH48" s="22" t="s">
        <v>2463</v>
      </c>
      <c r="AI48" s="70">
        <f t="shared" si="8"/>
        <v>13452.96</v>
      </c>
      <c r="AJ48" s="64">
        <v>3363.24</v>
      </c>
      <c r="AK48" s="58">
        <v>1121.08</v>
      </c>
      <c r="AL48" s="58">
        <v>1121.08</v>
      </c>
      <c r="AM48" s="58">
        <v>1121.08</v>
      </c>
      <c r="AN48" s="64">
        <f t="shared" si="12"/>
        <v>3363.24</v>
      </c>
      <c r="AO48" s="64">
        <f t="shared" si="13"/>
        <v>3363.24</v>
      </c>
      <c r="AP48" s="64">
        <f t="shared" si="14"/>
        <v>3363.24</v>
      </c>
      <c r="AQ48" s="58">
        <v>1121.08</v>
      </c>
      <c r="AR48" s="58">
        <v>1121.08</v>
      </c>
      <c r="AS48" s="58">
        <v>1121.08</v>
      </c>
      <c r="AT48" s="58">
        <v>1121.08</v>
      </c>
      <c r="AU48" s="58">
        <v>1121.08</v>
      </c>
      <c r="AV48" s="58">
        <v>1121.08</v>
      </c>
      <c r="AW48" s="58">
        <v>1121.08</v>
      </c>
      <c r="AX48" s="58">
        <v>1121.08</v>
      </c>
      <c r="AY48" s="58">
        <v>1121.08</v>
      </c>
      <c r="AZ48" s="70">
        <f t="shared" si="3"/>
        <v>13452.96</v>
      </c>
      <c r="BA48" s="1" t="s">
        <v>1113</v>
      </c>
      <c r="BB48" s="1" t="s">
        <v>1193</v>
      </c>
      <c r="BC48" s="1" t="s">
        <v>1174</v>
      </c>
      <c r="BD48" s="29" t="s">
        <v>1242</v>
      </c>
      <c r="BE48" s="1"/>
      <c r="BF48" s="1" t="s">
        <v>1086</v>
      </c>
      <c r="BG48" s="2">
        <v>13452.96</v>
      </c>
      <c r="BH48" s="2">
        <v>3363.24</v>
      </c>
      <c r="BI48" s="2">
        <v>1121.08</v>
      </c>
      <c r="BJ48" s="2">
        <v>3363.24</v>
      </c>
      <c r="BK48" s="2">
        <v>3363.24</v>
      </c>
      <c r="BL48" s="2">
        <v>1121.08</v>
      </c>
      <c r="BM48" s="2">
        <v>1121.08</v>
      </c>
      <c r="BN48" s="2">
        <v>1121.08</v>
      </c>
      <c r="BO48" s="2">
        <v>1121.08</v>
      </c>
      <c r="BP48" s="2">
        <v>1121.08</v>
      </c>
      <c r="BQ48" s="2">
        <v>1121.08</v>
      </c>
      <c r="BR48" s="15" t="s">
        <v>1606</v>
      </c>
    </row>
    <row r="49" spans="1:70" ht="20.25" customHeight="1">
      <c r="A49" s="1">
        <v>46</v>
      </c>
      <c r="B49" s="14">
        <v>8</v>
      </c>
      <c r="C49" s="1" t="s">
        <v>2796</v>
      </c>
      <c r="D49" s="4" t="s">
        <v>444</v>
      </c>
      <c r="E49" s="4"/>
      <c r="F49" s="4"/>
      <c r="G49" s="4"/>
      <c r="H49" s="4"/>
      <c r="I49" s="4" t="s">
        <v>1815</v>
      </c>
      <c r="J49" s="4" t="s">
        <v>1816</v>
      </c>
      <c r="K49" s="15" t="s">
        <v>2259</v>
      </c>
      <c r="L49" s="9" t="s">
        <v>1914</v>
      </c>
      <c r="M49" s="9">
        <v>0</v>
      </c>
      <c r="N49" s="16" t="s">
        <v>445</v>
      </c>
      <c r="O49" s="4"/>
      <c r="P49" s="4"/>
      <c r="Q49" s="4"/>
      <c r="R49" s="4"/>
      <c r="S49" s="4"/>
      <c r="T49" s="4"/>
      <c r="U49" s="4" t="s">
        <v>2800</v>
      </c>
      <c r="V49" s="26" t="s">
        <v>1577</v>
      </c>
      <c r="W49" s="4"/>
      <c r="X49" s="18" t="s">
        <v>446</v>
      </c>
      <c r="Y49" s="19" t="s">
        <v>447</v>
      </c>
      <c r="Z49" s="20" t="s">
        <v>448</v>
      </c>
      <c r="AA49" s="15" t="s">
        <v>376</v>
      </c>
      <c r="AB49" s="15" t="s">
        <v>2807</v>
      </c>
      <c r="AC49" s="4" t="s">
        <v>444</v>
      </c>
      <c r="AD49" s="15" t="s">
        <v>449</v>
      </c>
      <c r="AE49" s="15" t="s">
        <v>2840</v>
      </c>
      <c r="AF49" s="21">
        <v>481720</v>
      </c>
      <c r="AG49" s="22" t="s">
        <v>446</v>
      </c>
      <c r="AH49" s="22" t="s">
        <v>2463</v>
      </c>
      <c r="AI49" s="70">
        <f t="shared" si="8"/>
        <v>11531.12</v>
      </c>
      <c r="AJ49" s="64">
        <v>2882.78</v>
      </c>
      <c r="AK49" s="58">
        <v>960.93</v>
      </c>
      <c r="AL49" s="58">
        <v>960.93</v>
      </c>
      <c r="AM49" s="58">
        <v>960.93</v>
      </c>
      <c r="AN49" s="64">
        <f t="shared" si="12"/>
        <v>2882.78</v>
      </c>
      <c r="AO49" s="64">
        <f t="shared" si="13"/>
        <v>2882.78</v>
      </c>
      <c r="AP49" s="64">
        <f t="shared" si="14"/>
        <v>2882.78</v>
      </c>
      <c r="AQ49" s="58">
        <v>960.93</v>
      </c>
      <c r="AR49" s="58">
        <v>960.93</v>
      </c>
      <c r="AS49" s="58">
        <v>960.93</v>
      </c>
      <c r="AT49" s="58">
        <v>960.93</v>
      </c>
      <c r="AU49" s="58">
        <v>960.93</v>
      </c>
      <c r="AV49" s="58">
        <v>960.93</v>
      </c>
      <c r="AW49" s="58">
        <v>960.93</v>
      </c>
      <c r="AX49" s="58">
        <v>960.93</v>
      </c>
      <c r="AY49" s="58">
        <v>960.93</v>
      </c>
      <c r="AZ49" s="70">
        <f t="shared" si="3"/>
        <v>11531.160000000002</v>
      </c>
      <c r="BA49" s="1" t="s">
        <v>1085</v>
      </c>
      <c r="BB49" s="1" t="s">
        <v>1192</v>
      </c>
      <c r="BC49" s="1">
        <v>0</v>
      </c>
      <c r="BD49" s="1" t="s">
        <v>1650</v>
      </c>
      <c r="BE49" s="1"/>
      <c r="BF49" s="1" t="s">
        <v>1116</v>
      </c>
      <c r="BG49" s="2">
        <v>11531.11</v>
      </c>
      <c r="BH49" s="2">
        <v>2882.78</v>
      </c>
      <c r="BI49" s="2">
        <v>960.93</v>
      </c>
      <c r="BJ49" s="2">
        <v>2882.78</v>
      </c>
      <c r="BK49" s="2">
        <v>2882.78</v>
      </c>
      <c r="BL49" s="2">
        <v>960.93</v>
      </c>
      <c r="BM49" s="2">
        <v>960.93</v>
      </c>
      <c r="BN49" s="2">
        <v>960.93</v>
      </c>
      <c r="BO49" s="2">
        <v>960.93</v>
      </c>
      <c r="BP49" s="2">
        <v>960.93</v>
      </c>
      <c r="BQ49" s="2">
        <v>960.93</v>
      </c>
      <c r="BR49" s="15" t="s">
        <v>1821</v>
      </c>
    </row>
    <row r="50" spans="1:70" ht="25.5">
      <c r="A50" s="1">
        <v>47</v>
      </c>
      <c r="B50" s="14">
        <v>51</v>
      </c>
      <c r="C50" s="1" t="s">
        <v>2796</v>
      </c>
      <c r="D50" s="4" t="s">
        <v>450</v>
      </c>
      <c r="E50" s="4"/>
      <c r="F50" s="4"/>
      <c r="G50" s="4"/>
      <c r="H50" s="4"/>
      <c r="I50" s="4" t="s">
        <v>1757</v>
      </c>
      <c r="J50" s="4" t="s">
        <v>1758</v>
      </c>
      <c r="K50" s="15" t="s">
        <v>2260</v>
      </c>
      <c r="L50" s="9" t="s">
        <v>1760</v>
      </c>
      <c r="M50" s="9">
        <v>1</v>
      </c>
      <c r="N50" s="16" t="s">
        <v>451</v>
      </c>
      <c r="O50" s="4"/>
      <c r="P50" s="4"/>
      <c r="Q50" s="4"/>
      <c r="R50" s="4"/>
      <c r="S50" s="4"/>
      <c r="T50" s="4"/>
      <c r="U50" s="4" t="s">
        <v>2800</v>
      </c>
      <c r="V50" s="26" t="s">
        <v>1416</v>
      </c>
      <c r="W50" s="4"/>
      <c r="X50" s="18" t="s">
        <v>452</v>
      </c>
      <c r="Y50" s="19" t="s">
        <v>455</v>
      </c>
      <c r="Z50" s="20" t="s">
        <v>456</v>
      </c>
      <c r="AA50" s="15" t="s">
        <v>2824</v>
      </c>
      <c r="AB50" s="15" t="s">
        <v>2807</v>
      </c>
      <c r="AC50" s="4" t="s">
        <v>450</v>
      </c>
      <c r="AD50" s="15" t="s">
        <v>457</v>
      </c>
      <c r="AE50" s="15" t="s">
        <v>2809</v>
      </c>
      <c r="AF50" s="21">
        <v>666250</v>
      </c>
      <c r="AG50" s="22" t="s">
        <v>452</v>
      </c>
      <c r="AH50" s="22" t="s">
        <v>2463</v>
      </c>
      <c r="AI50" s="70">
        <f t="shared" si="8"/>
        <v>10762.36</v>
      </c>
      <c r="AJ50" s="64">
        <v>2690.59</v>
      </c>
      <c r="AK50" s="58">
        <v>896.86</v>
      </c>
      <c r="AL50" s="58">
        <v>896.86</v>
      </c>
      <c r="AM50" s="58">
        <v>896.86</v>
      </c>
      <c r="AN50" s="64">
        <f t="shared" si="12"/>
        <v>2690.59</v>
      </c>
      <c r="AO50" s="64">
        <f t="shared" si="13"/>
        <v>2690.59</v>
      </c>
      <c r="AP50" s="64">
        <f t="shared" si="14"/>
        <v>2690.59</v>
      </c>
      <c r="AQ50" s="58">
        <v>896.86</v>
      </c>
      <c r="AR50" s="58">
        <v>896.86</v>
      </c>
      <c r="AS50" s="58">
        <v>896.86</v>
      </c>
      <c r="AT50" s="58">
        <v>896.86</v>
      </c>
      <c r="AU50" s="58">
        <v>896.86</v>
      </c>
      <c r="AV50" s="58">
        <v>896.86</v>
      </c>
      <c r="AW50" s="58">
        <v>896.86</v>
      </c>
      <c r="AX50" s="58">
        <v>896.86</v>
      </c>
      <c r="AY50" s="58">
        <v>896.86</v>
      </c>
      <c r="AZ50" s="70">
        <f t="shared" si="3"/>
        <v>10762.32</v>
      </c>
      <c r="BA50" s="1" t="s">
        <v>1125</v>
      </c>
      <c r="BB50" s="1" t="s">
        <v>1195</v>
      </c>
      <c r="BC50" s="1" t="s">
        <v>1111</v>
      </c>
      <c r="BD50" s="1" t="s">
        <v>1650</v>
      </c>
      <c r="BE50" s="1"/>
      <c r="BF50" s="1" t="s">
        <v>1116</v>
      </c>
      <c r="BG50" s="2">
        <v>10762.36</v>
      </c>
      <c r="BH50" s="2">
        <v>2690.59</v>
      </c>
      <c r="BI50" s="1">
        <v>896.86</v>
      </c>
      <c r="BJ50" s="2">
        <v>2690.59</v>
      </c>
      <c r="BK50" s="2">
        <v>2690.59</v>
      </c>
      <c r="BL50" s="1">
        <v>896.86</v>
      </c>
      <c r="BM50" s="1">
        <v>896.86</v>
      </c>
      <c r="BN50" s="1">
        <v>896.86</v>
      </c>
      <c r="BO50" s="1">
        <v>896.86</v>
      </c>
      <c r="BP50" s="1">
        <v>896.86</v>
      </c>
      <c r="BQ50" s="1">
        <v>896.86</v>
      </c>
      <c r="BR50" s="15" t="s">
        <v>1759</v>
      </c>
    </row>
    <row r="51" spans="1:70" ht="25.5">
      <c r="A51" s="1">
        <v>48</v>
      </c>
      <c r="B51" s="14">
        <v>141</v>
      </c>
      <c r="C51" s="1" t="s">
        <v>2796</v>
      </c>
      <c r="D51" s="4" t="s">
        <v>1380</v>
      </c>
      <c r="E51" s="4"/>
      <c r="F51" s="4"/>
      <c r="G51" s="4"/>
      <c r="H51" s="4"/>
      <c r="I51" s="4" t="s">
        <v>1381</v>
      </c>
      <c r="J51" s="4" t="s">
        <v>1382</v>
      </c>
      <c r="K51" s="15" t="s">
        <v>2501</v>
      </c>
      <c r="L51" s="9" t="s">
        <v>1505</v>
      </c>
      <c r="M51" s="9">
        <v>0</v>
      </c>
      <c r="N51" s="16" t="s">
        <v>1383</v>
      </c>
      <c r="O51" s="4"/>
      <c r="P51" s="4"/>
      <c r="Q51" s="4"/>
      <c r="R51" s="4"/>
      <c r="S51" s="4"/>
      <c r="T51" s="4"/>
      <c r="U51" s="4" t="s">
        <v>2800</v>
      </c>
      <c r="V51" s="26" t="s">
        <v>1384</v>
      </c>
      <c r="W51" s="4"/>
      <c r="X51" s="18" t="s">
        <v>1385</v>
      </c>
      <c r="Y51" s="19" t="s">
        <v>1386</v>
      </c>
      <c r="Z51" s="20" t="s">
        <v>1390</v>
      </c>
      <c r="AA51" s="15" t="s">
        <v>2824</v>
      </c>
      <c r="AB51" s="15" t="s">
        <v>2807</v>
      </c>
      <c r="AC51" s="4" t="s">
        <v>1380</v>
      </c>
      <c r="AD51" s="15" t="s">
        <v>1885</v>
      </c>
      <c r="AE51" s="15" t="s">
        <v>2809</v>
      </c>
      <c r="AF51" s="21">
        <v>666443</v>
      </c>
      <c r="AG51" s="22" t="s">
        <v>1385</v>
      </c>
      <c r="AH51" s="22" t="s">
        <v>2463</v>
      </c>
      <c r="AI51" s="70">
        <f t="shared" si="8"/>
        <v>10762.34</v>
      </c>
      <c r="AJ51" s="64">
        <v>2690.59</v>
      </c>
      <c r="AK51" s="58">
        <v>896.86</v>
      </c>
      <c r="AL51" s="58">
        <v>896.86</v>
      </c>
      <c r="AM51" s="58">
        <v>896.86</v>
      </c>
      <c r="AN51" s="64">
        <f t="shared" si="12"/>
        <v>2690.59</v>
      </c>
      <c r="AO51" s="64">
        <f>AQ51+AR51+AS51</f>
        <v>2690.58</v>
      </c>
      <c r="AP51" s="64">
        <f>AQ51+AR51+AS51</f>
        <v>2690.58</v>
      </c>
      <c r="AQ51" s="58">
        <v>896.86</v>
      </c>
      <c r="AR51" s="58">
        <v>896.86</v>
      </c>
      <c r="AS51" s="58">
        <v>896.86</v>
      </c>
      <c r="AT51" s="58">
        <v>896.86</v>
      </c>
      <c r="AU51" s="58">
        <v>896.86</v>
      </c>
      <c r="AV51" s="58">
        <v>896.86</v>
      </c>
      <c r="AW51" s="58">
        <v>896.86</v>
      </c>
      <c r="AX51" s="58">
        <v>896.86</v>
      </c>
      <c r="AY51" s="58">
        <v>896.86</v>
      </c>
      <c r="AZ51" s="70">
        <f>AY51+AX51+AW51+AV51+AU51+AT51+AS51+AR51+AQ51+AM51+AL51+AK51</f>
        <v>10762.32</v>
      </c>
      <c r="BA51" s="1" t="s">
        <v>1393</v>
      </c>
      <c r="BB51" s="1" t="s">
        <v>1391</v>
      </c>
      <c r="BC51" s="1">
        <v>0</v>
      </c>
      <c r="BD51" s="1" t="s">
        <v>1172</v>
      </c>
      <c r="BE51" s="1"/>
      <c r="BF51" s="1" t="s">
        <v>1116</v>
      </c>
      <c r="BG51" s="2">
        <v>3098.25</v>
      </c>
      <c r="BH51" s="2">
        <v>2690.59</v>
      </c>
      <c r="BI51" s="1">
        <v>896.86</v>
      </c>
      <c r="BJ51" s="2">
        <v>407.66</v>
      </c>
      <c r="BK51" s="2">
        <v>2690.59</v>
      </c>
      <c r="BL51" s="2">
        <v>0</v>
      </c>
      <c r="BM51" s="1">
        <v>0</v>
      </c>
      <c r="BN51" s="1">
        <v>407.66</v>
      </c>
      <c r="BO51" s="1">
        <v>896.86</v>
      </c>
      <c r="BP51" s="1">
        <v>896.86</v>
      </c>
      <c r="BQ51" s="1">
        <v>896.86</v>
      </c>
      <c r="BR51" s="15" t="s">
        <v>1557</v>
      </c>
    </row>
    <row r="52" spans="1:70" ht="18.75" customHeight="1">
      <c r="A52" s="1">
        <v>49</v>
      </c>
      <c r="B52" s="14">
        <v>81</v>
      </c>
      <c r="C52" s="1" t="s">
        <v>2796</v>
      </c>
      <c r="D52" s="4" t="s">
        <v>458</v>
      </c>
      <c r="E52" s="4"/>
      <c r="F52" s="4"/>
      <c r="G52" s="4"/>
      <c r="H52" s="4"/>
      <c r="I52" s="4" t="s">
        <v>1824</v>
      </c>
      <c r="J52" s="4" t="s">
        <v>1825</v>
      </c>
      <c r="K52" s="15" t="s">
        <v>2261</v>
      </c>
      <c r="L52" s="9" t="s">
        <v>1827</v>
      </c>
      <c r="M52" s="9">
        <v>1</v>
      </c>
      <c r="N52" s="16" t="s">
        <v>2818</v>
      </c>
      <c r="O52" s="4" t="s">
        <v>346</v>
      </c>
      <c r="P52" s="4">
        <v>4</v>
      </c>
      <c r="Q52" s="4"/>
      <c r="R52" s="4"/>
      <c r="S52" s="4"/>
      <c r="T52" s="4"/>
      <c r="U52" s="4" t="s">
        <v>2800</v>
      </c>
      <c r="V52" s="26">
        <v>634193</v>
      </c>
      <c r="W52" s="4"/>
      <c r="X52" s="18" t="s">
        <v>459</v>
      </c>
      <c r="Y52" s="19" t="s">
        <v>460</v>
      </c>
      <c r="Z52" s="20" t="s">
        <v>456</v>
      </c>
      <c r="AA52" s="15" t="s">
        <v>2824</v>
      </c>
      <c r="AB52" s="15" t="s">
        <v>2807</v>
      </c>
      <c r="AC52" s="4" t="s">
        <v>458</v>
      </c>
      <c r="AD52" s="15" t="s">
        <v>461</v>
      </c>
      <c r="AE52" s="15" t="s">
        <v>2840</v>
      </c>
      <c r="AF52" s="21">
        <v>256702</v>
      </c>
      <c r="AG52" s="22" t="s">
        <v>459</v>
      </c>
      <c r="AH52" s="22" t="s">
        <v>2463</v>
      </c>
      <c r="AI52" s="70">
        <f t="shared" si="8"/>
        <v>13452.96</v>
      </c>
      <c r="AJ52" s="64">
        <v>3363.24</v>
      </c>
      <c r="AK52" s="58">
        <v>1121.08</v>
      </c>
      <c r="AL52" s="58">
        <v>1121.08</v>
      </c>
      <c r="AM52" s="58">
        <v>1121.08</v>
      </c>
      <c r="AN52" s="64">
        <f t="shared" si="12"/>
        <v>3363.24</v>
      </c>
      <c r="AO52" s="64">
        <f>AJ52</f>
        <v>3363.24</v>
      </c>
      <c r="AP52" s="64">
        <f>AJ52</f>
        <v>3363.24</v>
      </c>
      <c r="AQ52" s="58">
        <v>1121.08</v>
      </c>
      <c r="AR52" s="58">
        <v>1121.08</v>
      </c>
      <c r="AS52" s="58">
        <v>1121.08</v>
      </c>
      <c r="AT52" s="58">
        <v>1121.08</v>
      </c>
      <c r="AU52" s="58">
        <v>1121.08</v>
      </c>
      <c r="AV52" s="58">
        <v>1121.08</v>
      </c>
      <c r="AW52" s="58">
        <v>1121.08</v>
      </c>
      <c r="AX52" s="58">
        <v>1121.08</v>
      </c>
      <c r="AY52" s="58">
        <v>1121.08</v>
      </c>
      <c r="AZ52" s="70">
        <f aca="true" t="shared" si="15" ref="AZ52:AZ63">AK52+AL52+AM52+AQ52+AR52+AS52+AT52+AU52+AV52+AW52+AX52+AY52</f>
        <v>13452.96</v>
      </c>
      <c r="BA52" s="1" t="s">
        <v>1280</v>
      </c>
      <c r="BB52" s="1" t="s">
        <v>1197</v>
      </c>
      <c r="BC52" s="1" t="s">
        <v>1196</v>
      </c>
      <c r="BD52" s="29" t="s">
        <v>1112</v>
      </c>
      <c r="BE52" s="1"/>
      <c r="BF52" s="1" t="s">
        <v>1086</v>
      </c>
      <c r="BG52" s="2">
        <v>13452.96</v>
      </c>
      <c r="BH52" s="2">
        <v>3363.24</v>
      </c>
      <c r="BI52" s="2">
        <v>1121.08</v>
      </c>
      <c r="BJ52" s="2">
        <v>3363.24</v>
      </c>
      <c r="BK52" s="2">
        <v>3363.24</v>
      </c>
      <c r="BL52" s="2">
        <v>1121.08</v>
      </c>
      <c r="BM52" s="2">
        <v>1121.08</v>
      </c>
      <c r="BN52" s="2">
        <v>1121.08</v>
      </c>
      <c r="BO52" s="2">
        <v>1121.08</v>
      </c>
      <c r="BP52" s="2">
        <v>1121.08</v>
      </c>
      <c r="BQ52" s="2">
        <v>1121.08</v>
      </c>
      <c r="BR52" s="15" t="s">
        <v>1826</v>
      </c>
    </row>
    <row r="53" spans="1:70" ht="18" customHeight="1">
      <c r="A53" s="1">
        <v>50</v>
      </c>
      <c r="B53" s="14">
        <v>65</v>
      </c>
      <c r="C53" s="1" t="s">
        <v>2796</v>
      </c>
      <c r="D53" s="4" t="s">
        <v>462</v>
      </c>
      <c r="E53" s="4"/>
      <c r="F53" s="4"/>
      <c r="G53" s="4"/>
      <c r="H53" s="4"/>
      <c r="I53" s="4" t="s">
        <v>463</v>
      </c>
      <c r="J53" s="4" t="s">
        <v>1761</v>
      </c>
      <c r="K53" s="15" t="s">
        <v>2262</v>
      </c>
      <c r="L53" s="9" t="s">
        <v>1763</v>
      </c>
      <c r="M53" s="9">
        <v>1</v>
      </c>
      <c r="N53" s="16" t="s">
        <v>2818</v>
      </c>
      <c r="O53" s="4" t="s">
        <v>346</v>
      </c>
      <c r="P53" s="4">
        <v>4</v>
      </c>
      <c r="Q53" s="4"/>
      <c r="R53" s="4"/>
      <c r="S53" s="4"/>
      <c r="T53" s="4"/>
      <c r="U53" s="4" t="s">
        <v>2800</v>
      </c>
      <c r="V53" s="26" t="s">
        <v>1578</v>
      </c>
      <c r="W53" s="4"/>
      <c r="X53" s="18" t="s">
        <v>464</v>
      </c>
      <c r="Y53" s="19" t="s">
        <v>1321</v>
      </c>
      <c r="Z53" s="20" t="s">
        <v>357</v>
      </c>
      <c r="AA53" s="15" t="s">
        <v>389</v>
      </c>
      <c r="AB53" s="15" t="s">
        <v>2807</v>
      </c>
      <c r="AC53" s="4" t="s">
        <v>462</v>
      </c>
      <c r="AD53" s="15" t="s">
        <v>443</v>
      </c>
      <c r="AE53" s="15" t="s">
        <v>2840</v>
      </c>
      <c r="AF53" s="21">
        <v>544972</v>
      </c>
      <c r="AG53" s="22" t="s">
        <v>464</v>
      </c>
      <c r="AH53" s="22" t="s">
        <v>2463</v>
      </c>
      <c r="AI53" s="70">
        <f t="shared" si="8"/>
        <v>13452.96</v>
      </c>
      <c r="AJ53" s="64">
        <v>3363.24</v>
      </c>
      <c r="AK53" s="58">
        <v>1121.08</v>
      </c>
      <c r="AL53" s="58">
        <v>1121.08</v>
      </c>
      <c r="AM53" s="58">
        <v>1121.08</v>
      </c>
      <c r="AN53" s="64">
        <f t="shared" si="12"/>
        <v>3363.24</v>
      </c>
      <c r="AO53" s="64">
        <f>AJ53</f>
        <v>3363.24</v>
      </c>
      <c r="AP53" s="64">
        <f>AJ53</f>
        <v>3363.24</v>
      </c>
      <c r="AQ53" s="58">
        <v>1121.08</v>
      </c>
      <c r="AR53" s="58">
        <v>1121.08</v>
      </c>
      <c r="AS53" s="58">
        <v>1121.08</v>
      </c>
      <c r="AT53" s="58">
        <v>1121.08</v>
      </c>
      <c r="AU53" s="58">
        <v>1121.08</v>
      </c>
      <c r="AV53" s="58">
        <v>1121.08</v>
      </c>
      <c r="AW53" s="58">
        <v>1121.08</v>
      </c>
      <c r="AX53" s="58">
        <v>1121.08</v>
      </c>
      <c r="AY53" s="58">
        <v>1121.08</v>
      </c>
      <c r="AZ53" s="70">
        <f t="shared" si="15"/>
        <v>13452.96</v>
      </c>
      <c r="BA53" s="1" t="s">
        <v>1280</v>
      </c>
      <c r="BB53" s="1" t="s">
        <v>1198</v>
      </c>
      <c r="BC53" s="1" t="s">
        <v>1199</v>
      </c>
      <c r="BD53" s="29" t="s">
        <v>1112</v>
      </c>
      <c r="BE53" s="1"/>
      <c r="BF53" s="1" t="s">
        <v>1086</v>
      </c>
      <c r="BG53" s="2">
        <v>13452.96</v>
      </c>
      <c r="BH53" s="2">
        <v>3363.24</v>
      </c>
      <c r="BI53" s="2">
        <v>1121.08</v>
      </c>
      <c r="BJ53" s="2">
        <v>3363.24</v>
      </c>
      <c r="BK53" s="2">
        <v>3363.24</v>
      </c>
      <c r="BL53" s="2">
        <v>1121.08</v>
      </c>
      <c r="BM53" s="2">
        <v>1121.08</v>
      </c>
      <c r="BN53" s="2">
        <v>1121.08</v>
      </c>
      <c r="BO53" s="2">
        <v>1121.08</v>
      </c>
      <c r="BP53" s="2">
        <v>1121.08</v>
      </c>
      <c r="BQ53" s="2">
        <v>1121.08</v>
      </c>
      <c r="BR53" s="15" t="s">
        <v>1762</v>
      </c>
    </row>
    <row r="54" spans="1:70" ht="19.5" customHeight="1">
      <c r="A54" s="1">
        <v>51</v>
      </c>
      <c r="B54" s="30" t="s">
        <v>465</v>
      </c>
      <c r="C54" s="1" t="s">
        <v>2796</v>
      </c>
      <c r="D54" s="20" t="s">
        <v>466</v>
      </c>
      <c r="E54" s="20"/>
      <c r="F54" s="20"/>
      <c r="G54" s="20"/>
      <c r="H54" s="20"/>
      <c r="I54" s="20" t="s">
        <v>467</v>
      </c>
      <c r="J54" s="20" t="s">
        <v>1469</v>
      </c>
      <c r="K54" s="15" t="s">
        <v>2502</v>
      </c>
      <c r="L54" s="9" t="s">
        <v>1506</v>
      </c>
      <c r="M54" s="9">
        <v>1</v>
      </c>
      <c r="N54" s="16" t="s">
        <v>468</v>
      </c>
      <c r="O54" s="20"/>
      <c r="P54" s="20"/>
      <c r="Q54" s="20"/>
      <c r="R54" s="20"/>
      <c r="S54" s="20"/>
      <c r="T54" s="20"/>
      <c r="U54" s="4" t="s">
        <v>2800</v>
      </c>
      <c r="V54" s="26" t="s">
        <v>1579</v>
      </c>
      <c r="W54" s="20"/>
      <c r="X54" s="42" t="s">
        <v>469</v>
      </c>
      <c r="Y54" s="19" t="s">
        <v>483</v>
      </c>
      <c r="Z54" s="20" t="s">
        <v>2899</v>
      </c>
      <c r="AA54" s="15" t="s">
        <v>2824</v>
      </c>
      <c r="AB54" s="15" t="s">
        <v>2807</v>
      </c>
      <c r="AC54" s="20" t="s">
        <v>466</v>
      </c>
      <c r="AD54" s="15" t="s">
        <v>484</v>
      </c>
      <c r="AE54" s="15" t="s">
        <v>2809</v>
      </c>
      <c r="AF54" s="21">
        <v>665151</v>
      </c>
      <c r="AG54" s="22" t="s">
        <v>469</v>
      </c>
      <c r="AH54" s="22" t="s">
        <v>2463</v>
      </c>
      <c r="AI54" s="70">
        <f t="shared" si="8"/>
        <v>10762.36</v>
      </c>
      <c r="AJ54" s="64">
        <v>2690.59</v>
      </c>
      <c r="AK54" s="58">
        <v>896.86</v>
      </c>
      <c r="AL54" s="58">
        <v>896.86</v>
      </c>
      <c r="AM54" s="58">
        <v>896.86</v>
      </c>
      <c r="AN54" s="64">
        <f t="shared" si="12"/>
        <v>2690.59</v>
      </c>
      <c r="AO54" s="64">
        <f>AJ54</f>
        <v>2690.59</v>
      </c>
      <c r="AP54" s="64">
        <f>AJ54</f>
        <v>2690.59</v>
      </c>
      <c r="AQ54" s="58">
        <v>896.86</v>
      </c>
      <c r="AR54" s="58">
        <v>896.86</v>
      </c>
      <c r="AS54" s="58">
        <v>896.86</v>
      </c>
      <c r="AT54" s="58">
        <v>896.86</v>
      </c>
      <c r="AU54" s="58">
        <v>896.86</v>
      </c>
      <c r="AV54" s="58">
        <v>896.86</v>
      </c>
      <c r="AW54" s="58">
        <v>896.86</v>
      </c>
      <c r="AX54" s="58">
        <v>896.86</v>
      </c>
      <c r="AY54" s="58">
        <v>896.86</v>
      </c>
      <c r="AZ54" s="70">
        <f t="shared" si="15"/>
        <v>10762.32</v>
      </c>
      <c r="BA54" s="1" t="s">
        <v>1593</v>
      </c>
      <c r="BB54" s="1" t="s">
        <v>1639</v>
      </c>
      <c r="BC54" s="1">
        <v>0</v>
      </c>
      <c r="BD54" s="1" t="s">
        <v>1399</v>
      </c>
      <c r="BE54" s="1"/>
      <c r="BF54" s="1" t="s">
        <v>1116</v>
      </c>
      <c r="BG54" s="2">
        <v>10762.36</v>
      </c>
      <c r="BH54" s="2">
        <v>2690.59</v>
      </c>
      <c r="BI54" s="1">
        <v>896.86</v>
      </c>
      <c r="BJ54" s="2">
        <v>2690.59</v>
      </c>
      <c r="BK54" s="2">
        <v>2690.59</v>
      </c>
      <c r="BL54" s="1">
        <v>896.86</v>
      </c>
      <c r="BM54" s="1">
        <v>896.86</v>
      </c>
      <c r="BN54" s="1">
        <v>896.86</v>
      </c>
      <c r="BO54" s="1">
        <v>896.86</v>
      </c>
      <c r="BP54" s="1">
        <v>896.86</v>
      </c>
      <c r="BQ54" s="1">
        <v>896.86</v>
      </c>
      <c r="BR54" s="15" t="s">
        <v>1470</v>
      </c>
    </row>
    <row r="55" spans="1:70" ht="16.5" customHeight="1">
      <c r="A55" s="1">
        <v>52</v>
      </c>
      <c r="B55" s="14">
        <v>9</v>
      </c>
      <c r="C55" s="1" t="s">
        <v>2796</v>
      </c>
      <c r="D55" s="39" t="s">
        <v>485</v>
      </c>
      <c r="E55" s="39"/>
      <c r="F55" s="39"/>
      <c r="G55" s="39"/>
      <c r="H55" s="39"/>
      <c r="I55" s="4" t="s">
        <v>486</v>
      </c>
      <c r="J55" s="4"/>
      <c r="K55" s="15" t="s">
        <v>487</v>
      </c>
      <c r="L55" s="9"/>
      <c r="M55" s="9">
        <v>0</v>
      </c>
      <c r="N55" s="40" t="s">
        <v>488</v>
      </c>
      <c r="O55" s="4"/>
      <c r="P55" s="4"/>
      <c r="Q55" s="4"/>
      <c r="R55" s="4"/>
      <c r="S55" s="4"/>
      <c r="T55" s="4"/>
      <c r="U55" s="4" t="s">
        <v>2800</v>
      </c>
      <c r="V55" s="26">
        <v>261246</v>
      </c>
      <c r="W55" s="4"/>
      <c r="X55" s="18" t="s">
        <v>489</v>
      </c>
      <c r="Y55" s="19" t="s">
        <v>490</v>
      </c>
      <c r="Z55" s="20" t="s">
        <v>520</v>
      </c>
      <c r="AA55" s="15" t="s">
        <v>529</v>
      </c>
      <c r="AB55" s="15" t="s">
        <v>2807</v>
      </c>
      <c r="AC55" s="39" t="s">
        <v>485</v>
      </c>
      <c r="AD55" s="41" t="s">
        <v>145</v>
      </c>
      <c r="AE55" s="41" t="s">
        <v>2809</v>
      </c>
      <c r="AF55" s="57">
        <v>252523</v>
      </c>
      <c r="AG55" s="56" t="s">
        <v>489</v>
      </c>
      <c r="AH55" s="22" t="s">
        <v>2463</v>
      </c>
      <c r="AI55" s="70">
        <f>AJ55</f>
        <v>896.86</v>
      </c>
      <c r="AJ55" s="64">
        <f>AK55</f>
        <v>896.86</v>
      </c>
      <c r="AK55" s="58">
        <v>896.86</v>
      </c>
      <c r="AL55" s="58">
        <v>0</v>
      </c>
      <c r="AM55" s="58">
        <v>0</v>
      </c>
      <c r="AN55" s="64">
        <v>0</v>
      </c>
      <c r="AO55" s="64">
        <v>0</v>
      </c>
      <c r="AP55" s="64">
        <v>0</v>
      </c>
      <c r="AQ55" s="58">
        <v>0</v>
      </c>
      <c r="AR55" s="58">
        <v>0</v>
      </c>
      <c r="AS55" s="58">
        <v>0</v>
      </c>
      <c r="AT55" s="58">
        <v>0</v>
      </c>
      <c r="AU55" s="58">
        <v>0</v>
      </c>
      <c r="AV55" s="58">
        <v>0</v>
      </c>
      <c r="AW55" s="58">
        <v>0</v>
      </c>
      <c r="AX55" s="58">
        <v>0</v>
      </c>
      <c r="AY55" s="58">
        <v>0</v>
      </c>
      <c r="AZ55" s="70">
        <f t="shared" si="15"/>
        <v>896.86</v>
      </c>
      <c r="BA55" s="40" t="s">
        <v>1113</v>
      </c>
      <c r="BB55" s="40" t="s">
        <v>1201</v>
      </c>
      <c r="BC55" s="1">
        <v>0</v>
      </c>
      <c r="BD55" s="40" t="s">
        <v>1265</v>
      </c>
      <c r="BE55" s="1"/>
      <c r="BF55" s="1" t="s">
        <v>1116</v>
      </c>
      <c r="BG55" s="2">
        <v>10762.36</v>
      </c>
      <c r="BH55" s="2">
        <v>2690.59</v>
      </c>
      <c r="BI55" s="1">
        <v>896.86</v>
      </c>
      <c r="BJ55" s="2">
        <v>2690.59</v>
      </c>
      <c r="BK55" s="2">
        <v>2690.59</v>
      </c>
      <c r="BL55" s="1">
        <v>896.86</v>
      </c>
      <c r="BM55" s="1">
        <v>896.86</v>
      </c>
      <c r="BN55" s="1">
        <v>896.86</v>
      </c>
      <c r="BO55" s="1">
        <v>896.86</v>
      </c>
      <c r="BP55" s="1">
        <v>896.86</v>
      </c>
      <c r="BQ55" s="1">
        <v>896.86</v>
      </c>
      <c r="BR55" s="15" t="s">
        <v>487</v>
      </c>
    </row>
    <row r="56" spans="1:70" ht="18" customHeight="1">
      <c r="A56" s="1">
        <v>53</v>
      </c>
      <c r="B56" s="14">
        <v>108</v>
      </c>
      <c r="C56" s="1" t="s">
        <v>2796</v>
      </c>
      <c r="D56" s="4" t="s">
        <v>530</v>
      </c>
      <c r="E56" s="4"/>
      <c r="F56" s="4"/>
      <c r="G56" s="4"/>
      <c r="H56" s="4"/>
      <c r="I56" s="4" t="s">
        <v>1894</v>
      </c>
      <c r="J56" s="4" t="s">
        <v>1895</v>
      </c>
      <c r="K56" s="15" t="s">
        <v>2263</v>
      </c>
      <c r="L56" s="9" t="s">
        <v>2503</v>
      </c>
      <c r="M56" s="9">
        <v>1</v>
      </c>
      <c r="N56" s="16" t="s">
        <v>2818</v>
      </c>
      <c r="O56" s="4" t="s">
        <v>346</v>
      </c>
      <c r="P56" s="4">
        <v>1</v>
      </c>
      <c r="Q56" s="4"/>
      <c r="R56" s="4"/>
      <c r="S56" s="4"/>
      <c r="T56" s="4"/>
      <c r="U56" s="4" t="s">
        <v>2800</v>
      </c>
      <c r="V56" s="26">
        <v>632212</v>
      </c>
      <c r="W56" s="4"/>
      <c r="X56" s="18" t="s">
        <v>531</v>
      </c>
      <c r="Y56" s="19" t="s">
        <v>532</v>
      </c>
      <c r="Z56" s="20" t="s">
        <v>533</v>
      </c>
      <c r="AA56" s="15" t="s">
        <v>2824</v>
      </c>
      <c r="AB56" s="15" t="s">
        <v>2807</v>
      </c>
      <c r="AC56" s="4" t="s">
        <v>534</v>
      </c>
      <c r="AD56" s="15" t="s">
        <v>535</v>
      </c>
      <c r="AE56" s="15" t="s">
        <v>2840</v>
      </c>
      <c r="AF56" s="19" t="s">
        <v>536</v>
      </c>
      <c r="AG56" s="22" t="s">
        <v>531</v>
      </c>
      <c r="AH56" s="22" t="s">
        <v>2463</v>
      </c>
      <c r="AI56" s="70">
        <f>AJ56+AN56+AO56+AP56</f>
        <v>13452.96</v>
      </c>
      <c r="AJ56" s="64">
        <v>3363.24</v>
      </c>
      <c r="AK56" s="58">
        <v>1121.08</v>
      </c>
      <c r="AL56" s="58">
        <v>1121.08</v>
      </c>
      <c r="AM56" s="58">
        <v>1121.08</v>
      </c>
      <c r="AN56" s="64">
        <f>AJ56</f>
        <v>3363.24</v>
      </c>
      <c r="AO56" s="64">
        <f>AJ56</f>
        <v>3363.24</v>
      </c>
      <c r="AP56" s="64">
        <f>AJ56</f>
        <v>3363.24</v>
      </c>
      <c r="AQ56" s="58">
        <v>1121.08</v>
      </c>
      <c r="AR56" s="58">
        <v>1121.08</v>
      </c>
      <c r="AS56" s="58">
        <v>1121.08</v>
      </c>
      <c r="AT56" s="58">
        <v>1121.08</v>
      </c>
      <c r="AU56" s="58">
        <v>1121.08</v>
      </c>
      <c r="AV56" s="58">
        <v>1121.08</v>
      </c>
      <c r="AW56" s="58">
        <v>1121.08</v>
      </c>
      <c r="AX56" s="58">
        <v>1121.08</v>
      </c>
      <c r="AY56" s="58">
        <v>1121.08</v>
      </c>
      <c r="AZ56" s="70">
        <f t="shared" si="15"/>
        <v>13452.96</v>
      </c>
      <c r="BA56" s="29" t="s">
        <v>1202</v>
      </c>
      <c r="BB56" s="29" t="s">
        <v>1202</v>
      </c>
      <c r="BC56" s="1" t="s">
        <v>1126</v>
      </c>
      <c r="BD56" s="29" t="s">
        <v>1273</v>
      </c>
      <c r="BE56" s="1"/>
      <c r="BF56" s="1" t="s">
        <v>1086</v>
      </c>
      <c r="BG56" s="2">
        <v>13452.96</v>
      </c>
      <c r="BH56" s="2">
        <v>3363.24</v>
      </c>
      <c r="BI56" s="2">
        <v>1121.08</v>
      </c>
      <c r="BJ56" s="2">
        <v>3363.24</v>
      </c>
      <c r="BK56" s="2">
        <v>3363.24</v>
      </c>
      <c r="BL56" s="2">
        <v>1121.08</v>
      </c>
      <c r="BM56" s="2">
        <v>1121.08</v>
      </c>
      <c r="BN56" s="2">
        <v>1121.08</v>
      </c>
      <c r="BO56" s="2">
        <v>1121.08</v>
      </c>
      <c r="BP56" s="2">
        <v>1121.08</v>
      </c>
      <c r="BQ56" s="2">
        <v>1121.08</v>
      </c>
      <c r="BR56" s="15" t="s">
        <v>1896</v>
      </c>
    </row>
    <row r="57" spans="1:70" ht="20.25" customHeight="1">
      <c r="A57" s="1">
        <v>54</v>
      </c>
      <c r="B57" s="14">
        <v>42</v>
      </c>
      <c r="C57" s="1" t="s">
        <v>2796</v>
      </c>
      <c r="D57" s="39" t="s">
        <v>537</v>
      </c>
      <c r="E57" s="39"/>
      <c r="F57" s="39"/>
      <c r="G57" s="39"/>
      <c r="H57" s="39"/>
      <c r="I57" s="4" t="s">
        <v>538</v>
      </c>
      <c r="J57" s="4" t="s">
        <v>539</v>
      </c>
      <c r="K57" s="15" t="s">
        <v>540</v>
      </c>
      <c r="L57" s="9"/>
      <c r="M57" s="9">
        <v>0</v>
      </c>
      <c r="N57" s="40" t="s">
        <v>541</v>
      </c>
      <c r="O57" s="4"/>
      <c r="P57" s="4"/>
      <c r="Q57" s="4"/>
      <c r="R57" s="4"/>
      <c r="S57" s="4"/>
      <c r="T57" s="4"/>
      <c r="U57" s="4" t="s">
        <v>2800</v>
      </c>
      <c r="V57" s="17" t="s">
        <v>542</v>
      </c>
      <c r="W57" s="4"/>
      <c r="X57" s="18" t="s">
        <v>543</v>
      </c>
      <c r="Y57" s="19" t="s">
        <v>544</v>
      </c>
      <c r="Z57" s="20" t="s">
        <v>437</v>
      </c>
      <c r="AA57" s="15" t="s">
        <v>2824</v>
      </c>
      <c r="AB57" s="15" t="s">
        <v>2807</v>
      </c>
      <c r="AC57" s="39" t="s">
        <v>537</v>
      </c>
      <c r="AD57" s="41" t="s">
        <v>545</v>
      </c>
      <c r="AE57" s="41" t="s">
        <v>2809</v>
      </c>
      <c r="AF57" s="57">
        <v>666484</v>
      </c>
      <c r="AG57" s="56" t="s">
        <v>543</v>
      </c>
      <c r="AH57" s="22" t="s">
        <v>2463</v>
      </c>
      <c r="AI57" s="70">
        <f>AJ57</f>
        <v>896.86</v>
      </c>
      <c r="AJ57" s="64">
        <f>AK57</f>
        <v>896.86</v>
      </c>
      <c r="AK57" s="58">
        <v>896.86</v>
      </c>
      <c r="AL57" s="58">
        <v>0</v>
      </c>
      <c r="AM57" s="58">
        <v>0</v>
      </c>
      <c r="AN57" s="64">
        <v>0</v>
      </c>
      <c r="AO57" s="64">
        <v>0</v>
      </c>
      <c r="AP57" s="64">
        <v>0</v>
      </c>
      <c r="AQ57" s="58">
        <v>0</v>
      </c>
      <c r="AR57" s="58">
        <v>0</v>
      </c>
      <c r="AS57" s="58">
        <v>0</v>
      </c>
      <c r="AT57" s="58">
        <v>0</v>
      </c>
      <c r="AU57" s="58">
        <v>0</v>
      </c>
      <c r="AV57" s="58">
        <v>0</v>
      </c>
      <c r="AW57" s="58">
        <v>0</v>
      </c>
      <c r="AX57" s="58">
        <v>0</v>
      </c>
      <c r="AY57" s="58">
        <v>0</v>
      </c>
      <c r="AZ57" s="70">
        <f t="shared" si="15"/>
        <v>896.86</v>
      </c>
      <c r="BA57" s="40" t="s">
        <v>1109</v>
      </c>
      <c r="BB57" s="40" t="s">
        <v>1173</v>
      </c>
      <c r="BC57" s="1">
        <v>0</v>
      </c>
      <c r="BD57" s="40" t="s">
        <v>1203</v>
      </c>
      <c r="BE57" s="1"/>
      <c r="BF57" s="1" t="s">
        <v>1116</v>
      </c>
      <c r="BG57" s="2">
        <v>10762.36</v>
      </c>
      <c r="BH57" s="2">
        <v>2690.59</v>
      </c>
      <c r="BI57" s="1">
        <v>896.86</v>
      </c>
      <c r="BJ57" s="2">
        <v>2690.59</v>
      </c>
      <c r="BK57" s="2">
        <v>2690.59</v>
      </c>
      <c r="BL57" s="1">
        <v>896.86</v>
      </c>
      <c r="BM57" s="1">
        <v>896.86</v>
      </c>
      <c r="BN57" s="1">
        <v>896.86</v>
      </c>
      <c r="BO57" s="1">
        <v>896.86</v>
      </c>
      <c r="BP57" s="1">
        <v>896.86</v>
      </c>
      <c r="BQ57" s="1">
        <v>896.86</v>
      </c>
      <c r="BR57" s="15" t="s">
        <v>540</v>
      </c>
    </row>
    <row r="58" spans="1:70" ht="25.5">
      <c r="A58" s="1">
        <v>55</v>
      </c>
      <c r="B58" s="14">
        <v>73</v>
      </c>
      <c r="C58" s="1" t="s">
        <v>2796</v>
      </c>
      <c r="D58" s="4"/>
      <c r="E58" s="4"/>
      <c r="F58" s="4"/>
      <c r="G58" s="4" t="s">
        <v>546</v>
      </c>
      <c r="H58" s="4"/>
      <c r="I58" s="36" t="s">
        <v>547</v>
      </c>
      <c r="J58" s="38" t="s">
        <v>2504</v>
      </c>
      <c r="K58" s="15" t="s">
        <v>548</v>
      </c>
      <c r="L58" s="9" t="s">
        <v>2505</v>
      </c>
      <c r="M58" s="9">
        <v>0</v>
      </c>
      <c r="N58" s="16" t="s">
        <v>2818</v>
      </c>
      <c r="O58" s="4" t="s">
        <v>549</v>
      </c>
      <c r="P58" s="4">
        <v>2</v>
      </c>
      <c r="Q58" s="4" t="s">
        <v>550</v>
      </c>
      <c r="R58" s="4"/>
      <c r="S58" s="4"/>
      <c r="T58" s="4">
        <v>2</v>
      </c>
      <c r="U58" s="4" t="s">
        <v>2800</v>
      </c>
      <c r="V58" s="17" t="s">
        <v>551</v>
      </c>
      <c r="W58" s="19" t="s">
        <v>552</v>
      </c>
      <c r="X58" s="18" t="s">
        <v>553</v>
      </c>
      <c r="Y58" s="31"/>
      <c r="Z58" s="20" t="s">
        <v>2836</v>
      </c>
      <c r="AA58" s="15"/>
      <c r="AB58" s="15" t="s">
        <v>2807</v>
      </c>
      <c r="AC58" s="4" t="s">
        <v>554</v>
      </c>
      <c r="AD58" s="15" t="s">
        <v>2901</v>
      </c>
      <c r="AE58" s="15" t="s">
        <v>2840</v>
      </c>
      <c r="AF58" s="21">
        <v>664985</v>
      </c>
      <c r="AG58" s="32">
        <v>2500620151773</v>
      </c>
      <c r="AH58" s="22" t="s">
        <v>2463</v>
      </c>
      <c r="AI58" s="70">
        <f>AJ58+AN58+AO58+AP58</f>
        <v>11531.12</v>
      </c>
      <c r="AJ58" s="64">
        <v>2882.78</v>
      </c>
      <c r="AK58" s="58">
        <v>960.93</v>
      </c>
      <c r="AL58" s="58">
        <v>960.93</v>
      </c>
      <c r="AM58" s="58">
        <v>960.93</v>
      </c>
      <c r="AN58" s="64">
        <f>AJ58</f>
        <v>2882.78</v>
      </c>
      <c r="AO58" s="64">
        <f>AJ58</f>
        <v>2882.78</v>
      </c>
      <c r="AP58" s="64">
        <f>AJ58</f>
        <v>2882.78</v>
      </c>
      <c r="AQ58" s="58">
        <v>960.93</v>
      </c>
      <c r="AR58" s="58">
        <v>960.93</v>
      </c>
      <c r="AS58" s="58">
        <v>960.93</v>
      </c>
      <c r="AT58" s="58">
        <v>960.93</v>
      </c>
      <c r="AU58" s="58">
        <v>960.93</v>
      </c>
      <c r="AV58" s="58">
        <v>960.93</v>
      </c>
      <c r="AW58" s="58">
        <v>960.93</v>
      </c>
      <c r="AX58" s="58">
        <v>960.93</v>
      </c>
      <c r="AY58" s="58">
        <v>960.93</v>
      </c>
      <c r="AZ58" s="70">
        <f t="shared" si="15"/>
        <v>11531.160000000002</v>
      </c>
      <c r="BA58" s="1" t="s">
        <v>1108</v>
      </c>
      <c r="BB58" s="1" t="s">
        <v>1204</v>
      </c>
      <c r="BC58" s="1">
        <v>0</v>
      </c>
      <c r="BD58" s="29" t="s">
        <v>1322</v>
      </c>
      <c r="BE58" s="1"/>
      <c r="BF58" s="1" t="s">
        <v>1086</v>
      </c>
      <c r="BG58" s="2">
        <v>11531.11</v>
      </c>
      <c r="BH58" s="2">
        <v>2882.78</v>
      </c>
      <c r="BI58" s="2">
        <v>960.93</v>
      </c>
      <c r="BJ58" s="2">
        <v>2882.78</v>
      </c>
      <c r="BK58" s="2">
        <v>2882.78</v>
      </c>
      <c r="BL58" s="2">
        <v>960.93</v>
      </c>
      <c r="BM58" s="2">
        <v>960.93</v>
      </c>
      <c r="BN58" s="2">
        <v>960.93</v>
      </c>
      <c r="BO58" s="2">
        <v>960.93</v>
      </c>
      <c r="BP58" s="2">
        <v>960.93</v>
      </c>
      <c r="BQ58" s="2">
        <v>960.93</v>
      </c>
      <c r="BR58" s="15" t="s">
        <v>548</v>
      </c>
    </row>
    <row r="59" spans="1:70" ht="25.5">
      <c r="A59" s="1">
        <v>56</v>
      </c>
      <c r="B59" s="14">
        <v>57</v>
      </c>
      <c r="C59" s="1" t="s">
        <v>2796</v>
      </c>
      <c r="D59" s="4" t="s">
        <v>555</v>
      </c>
      <c r="E59" s="4"/>
      <c r="F59" s="4"/>
      <c r="G59" s="4"/>
      <c r="H59" s="4"/>
      <c r="I59" s="4" t="s">
        <v>556</v>
      </c>
      <c r="J59" s="4" t="s">
        <v>557</v>
      </c>
      <c r="K59" s="15" t="s">
        <v>558</v>
      </c>
      <c r="L59" s="9" t="s">
        <v>2506</v>
      </c>
      <c r="M59" s="9">
        <v>0</v>
      </c>
      <c r="N59" s="16" t="s">
        <v>559</v>
      </c>
      <c r="O59" s="4"/>
      <c r="P59" s="4"/>
      <c r="Q59" s="4"/>
      <c r="R59" s="39"/>
      <c r="S59" s="4"/>
      <c r="T59" s="4"/>
      <c r="U59" s="4" t="s">
        <v>2800</v>
      </c>
      <c r="V59" s="17" t="s">
        <v>560</v>
      </c>
      <c r="W59" s="4"/>
      <c r="X59" s="18" t="s">
        <v>561</v>
      </c>
      <c r="Y59" s="19" t="s">
        <v>562</v>
      </c>
      <c r="Z59" s="20" t="s">
        <v>375</v>
      </c>
      <c r="AA59" s="15" t="s">
        <v>376</v>
      </c>
      <c r="AB59" s="15" t="s">
        <v>2807</v>
      </c>
      <c r="AC59" s="4" t="s">
        <v>555</v>
      </c>
      <c r="AD59" s="15" t="s">
        <v>565</v>
      </c>
      <c r="AE59" s="15" t="s">
        <v>2840</v>
      </c>
      <c r="AF59" s="21">
        <v>665586</v>
      </c>
      <c r="AG59" s="22" t="s">
        <v>561</v>
      </c>
      <c r="AH59" s="22" t="s">
        <v>2463</v>
      </c>
      <c r="AI59" s="70">
        <f>AJ59+AN59+AO59+AP59</f>
        <v>11531.12</v>
      </c>
      <c r="AJ59" s="64">
        <v>2882.78</v>
      </c>
      <c r="AK59" s="58">
        <v>960.93</v>
      </c>
      <c r="AL59" s="58">
        <v>960.93</v>
      </c>
      <c r="AM59" s="58">
        <v>960.93</v>
      </c>
      <c r="AN59" s="64">
        <f>AJ59</f>
        <v>2882.78</v>
      </c>
      <c r="AO59" s="64">
        <f>AJ59</f>
        <v>2882.78</v>
      </c>
      <c r="AP59" s="64">
        <f>AJ59</f>
        <v>2882.78</v>
      </c>
      <c r="AQ59" s="58">
        <v>960.93</v>
      </c>
      <c r="AR59" s="58">
        <v>960.93</v>
      </c>
      <c r="AS59" s="58">
        <v>960.93</v>
      </c>
      <c r="AT59" s="58">
        <v>960.93</v>
      </c>
      <c r="AU59" s="58">
        <v>960.93</v>
      </c>
      <c r="AV59" s="58">
        <v>960.93</v>
      </c>
      <c r="AW59" s="58">
        <v>960.93</v>
      </c>
      <c r="AX59" s="58">
        <v>960.93</v>
      </c>
      <c r="AY59" s="58">
        <v>960.93</v>
      </c>
      <c r="AZ59" s="70">
        <f t="shared" si="15"/>
        <v>11531.160000000002</v>
      </c>
      <c r="BA59" s="29" t="s">
        <v>1205</v>
      </c>
      <c r="BB59" s="29" t="s">
        <v>1205</v>
      </c>
      <c r="BC59" s="1">
        <v>0</v>
      </c>
      <c r="BD59" s="1" t="s">
        <v>1328</v>
      </c>
      <c r="BE59" s="1"/>
      <c r="BF59" s="1" t="s">
        <v>1116</v>
      </c>
      <c r="BG59" s="2">
        <v>11531.11</v>
      </c>
      <c r="BH59" s="2">
        <v>2882.78</v>
      </c>
      <c r="BI59" s="2">
        <v>960.93</v>
      </c>
      <c r="BJ59" s="2">
        <v>2882.78</v>
      </c>
      <c r="BK59" s="2">
        <v>2882.78</v>
      </c>
      <c r="BL59" s="2">
        <v>960.93</v>
      </c>
      <c r="BM59" s="2">
        <v>960.93</v>
      </c>
      <c r="BN59" s="2">
        <v>960.93</v>
      </c>
      <c r="BO59" s="2">
        <v>960.93</v>
      </c>
      <c r="BP59" s="2">
        <v>960.93</v>
      </c>
      <c r="BQ59" s="2">
        <v>960.93</v>
      </c>
      <c r="BR59" s="15" t="s">
        <v>558</v>
      </c>
    </row>
    <row r="60" spans="1:70" ht="18" customHeight="1">
      <c r="A60" s="1">
        <v>57</v>
      </c>
      <c r="B60" s="14">
        <v>90</v>
      </c>
      <c r="C60" s="1" t="s">
        <v>2796</v>
      </c>
      <c r="D60" s="4" t="s">
        <v>566</v>
      </c>
      <c r="E60" s="4"/>
      <c r="F60" s="4"/>
      <c r="G60" s="4"/>
      <c r="H60" s="4"/>
      <c r="I60" s="4" t="s">
        <v>1740</v>
      </c>
      <c r="J60" s="4" t="s">
        <v>1741</v>
      </c>
      <c r="K60" s="15" t="s">
        <v>2264</v>
      </c>
      <c r="L60" s="9" t="s">
        <v>1744</v>
      </c>
      <c r="M60" s="9">
        <v>0</v>
      </c>
      <c r="N60" s="16" t="s">
        <v>567</v>
      </c>
      <c r="O60" s="4"/>
      <c r="P60" s="4"/>
      <c r="Q60" s="4"/>
      <c r="R60" s="4"/>
      <c r="S60" s="4"/>
      <c r="T60" s="4"/>
      <c r="U60" s="4" t="s">
        <v>2800</v>
      </c>
      <c r="V60" s="17" t="s">
        <v>568</v>
      </c>
      <c r="W60" s="4"/>
      <c r="X60" s="18" t="s">
        <v>569</v>
      </c>
      <c r="Y60" s="19" t="s">
        <v>570</v>
      </c>
      <c r="Z60" s="20" t="s">
        <v>571</v>
      </c>
      <c r="AA60" s="15" t="s">
        <v>572</v>
      </c>
      <c r="AB60" s="15" t="s">
        <v>2807</v>
      </c>
      <c r="AC60" s="4" t="s">
        <v>566</v>
      </c>
      <c r="AD60" s="15" t="s">
        <v>2825</v>
      </c>
      <c r="AE60" s="15" t="s">
        <v>2809</v>
      </c>
      <c r="AF60" s="21">
        <v>666267</v>
      </c>
      <c r="AG60" s="22" t="s">
        <v>569</v>
      </c>
      <c r="AH60" s="22" t="s">
        <v>2463</v>
      </c>
      <c r="AI60" s="70">
        <f>AJ60+AN60+AO60+AP60</f>
        <v>10762.36</v>
      </c>
      <c r="AJ60" s="64">
        <v>2690.59</v>
      </c>
      <c r="AK60" s="58">
        <v>896.86</v>
      </c>
      <c r="AL60" s="58">
        <v>896.86</v>
      </c>
      <c r="AM60" s="58">
        <v>896.86</v>
      </c>
      <c r="AN60" s="64">
        <f>AJ60</f>
        <v>2690.59</v>
      </c>
      <c r="AO60" s="64">
        <f>AJ60</f>
        <v>2690.59</v>
      </c>
      <c r="AP60" s="64">
        <f>AJ60</f>
        <v>2690.59</v>
      </c>
      <c r="AQ60" s="58">
        <v>896.86</v>
      </c>
      <c r="AR60" s="58">
        <v>896.86</v>
      </c>
      <c r="AS60" s="58">
        <v>896.86</v>
      </c>
      <c r="AT60" s="58">
        <v>896.86</v>
      </c>
      <c r="AU60" s="58">
        <v>896.86</v>
      </c>
      <c r="AV60" s="58">
        <v>896.86</v>
      </c>
      <c r="AW60" s="58">
        <v>896.86</v>
      </c>
      <c r="AX60" s="58">
        <v>896.86</v>
      </c>
      <c r="AY60" s="58">
        <v>896.86</v>
      </c>
      <c r="AZ60" s="70">
        <f t="shared" si="15"/>
        <v>10762.32</v>
      </c>
      <c r="BA60" s="1" t="s">
        <v>1257</v>
      </c>
      <c r="BB60" s="1" t="s">
        <v>1257</v>
      </c>
      <c r="BC60" s="1">
        <v>0</v>
      </c>
      <c r="BD60" s="1" t="s">
        <v>1368</v>
      </c>
      <c r="BE60" s="1"/>
      <c r="BF60" s="1" t="s">
        <v>1116</v>
      </c>
      <c r="BG60" s="2">
        <v>10762.36</v>
      </c>
      <c r="BH60" s="2">
        <v>2690.59</v>
      </c>
      <c r="BI60" s="1">
        <v>896.86</v>
      </c>
      <c r="BJ60" s="2">
        <v>2690.59</v>
      </c>
      <c r="BK60" s="2">
        <v>2690.59</v>
      </c>
      <c r="BL60" s="1">
        <v>896.86</v>
      </c>
      <c r="BM60" s="1">
        <v>896.86</v>
      </c>
      <c r="BN60" s="1">
        <v>896.86</v>
      </c>
      <c r="BO60" s="1">
        <v>896.86</v>
      </c>
      <c r="BP60" s="1">
        <v>896.86</v>
      </c>
      <c r="BQ60" s="1">
        <v>896.86</v>
      </c>
      <c r="BR60" s="15" t="s">
        <v>1640</v>
      </c>
    </row>
    <row r="61" spans="1:70" ht="20.25" customHeight="1">
      <c r="A61" s="1">
        <v>58</v>
      </c>
      <c r="B61" s="14">
        <v>85</v>
      </c>
      <c r="C61" s="1" t="s">
        <v>2796</v>
      </c>
      <c r="D61" s="39" t="s">
        <v>573</v>
      </c>
      <c r="E61" s="39"/>
      <c r="F61" s="39"/>
      <c r="G61" s="39"/>
      <c r="H61" s="39"/>
      <c r="I61" s="4" t="s">
        <v>575</v>
      </c>
      <c r="J61" s="4" t="s">
        <v>576</v>
      </c>
      <c r="K61" s="15" t="s">
        <v>577</v>
      </c>
      <c r="L61" s="9"/>
      <c r="M61" s="9">
        <v>1</v>
      </c>
      <c r="N61" s="40" t="s">
        <v>578</v>
      </c>
      <c r="O61" s="4"/>
      <c r="P61" s="4"/>
      <c r="Q61" s="4"/>
      <c r="R61" s="4"/>
      <c r="S61" s="4"/>
      <c r="T61" s="4"/>
      <c r="U61" s="39" t="s">
        <v>2800</v>
      </c>
      <c r="V61" s="26" t="s">
        <v>1580</v>
      </c>
      <c r="W61" s="4"/>
      <c r="X61" s="18" t="s">
        <v>579</v>
      </c>
      <c r="Y61" s="19" t="s">
        <v>581</v>
      </c>
      <c r="Z61" s="20" t="s">
        <v>437</v>
      </c>
      <c r="AA61" s="15" t="s">
        <v>2824</v>
      </c>
      <c r="AB61" s="15" t="s">
        <v>2807</v>
      </c>
      <c r="AC61" s="39" t="s">
        <v>573</v>
      </c>
      <c r="AD61" s="41" t="s">
        <v>582</v>
      </c>
      <c r="AE61" s="41" t="s">
        <v>2809</v>
      </c>
      <c r="AF61" s="57">
        <v>665617</v>
      </c>
      <c r="AG61" s="56" t="s">
        <v>579</v>
      </c>
      <c r="AH61" s="22" t="s">
        <v>2463</v>
      </c>
      <c r="AI61" s="70">
        <f>AJ61</f>
        <v>2690.59</v>
      </c>
      <c r="AJ61" s="64">
        <v>2690.59</v>
      </c>
      <c r="AK61" s="58">
        <v>896.86</v>
      </c>
      <c r="AL61" s="58">
        <v>896.86</v>
      </c>
      <c r="AM61" s="58">
        <v>896.86</v>
      </c>
      <c r="AN61" s="64">
        <v>0</v>
      </c>
      <c r="AO61" s="64">
        <v>0</v>
      </c>
      <c r="AP61" s="64">
        <v>0</v>
      </c>
      <c r="AQ61" s="58">
        <v>0</v>
      </c>
      <c r="AR61" s="58">
        <v>0</v>
      </c>
      <c r="AS61" s="58">
        <v>0</v>
      </c>
      <c r="AT61" s="58">
        <v>0</v>
      </c>
      <c r="AU61" s="58">
        <v>0</v>
      </c>
      <c r="AV61" s="58">
        <v>0</v>
      </c>
      <c r="AW61" s="58">
        <v>0</v>
      </c>
      <c r="AX61" s="58">
        <v>0</v>
      </c>
      <c r="AY61" s="58">
        <v>0</v>
      </c>
      <c r="AZ61" s="70">
        <f t="shared" si="15"/>
        <v>2690.58</v>
      </c>
      <c r="BA61" s="1" t="s">
        <v>1206</v>
      </c>
      <c r="BB61" s="1" t="s">
        <v>1091</v>
      </c>
      <c r="BC61" s="1" t="s">
        <v>1206</v>
      </c>
      <c r="BD61" s="1" t="s">
        <v>1412</v>
      </c>
      <c r="BE61" s="1"/>
      <c r="BF61" s="1" t="s">
        <v>1116</v>
      </c>
      <c r="BG61" s="2">
        <v>10762.36</v>
      </c>
      <c r="BH61" s="2">
        <v>2690.59</v>
      </c>
      <c r="BI61" s="1">
        <v>896.86</v>
      </c>
      <c r="BJ61" s="2">
        <v>2690.59</v>
      </c>
      <c r="BK61" s="2">
        <v>2690.59</v>
      </c>
      <c r="BL61" s="1">
        <v>896.86</v>
      </c>
      <c r="BM61" s="1">
        <v>896.86</v>
      </c>
      <c r="BN61" s="1">
        <v>896.86</v>
      </c>
      <c r="BO61" s="1">
        <v>896.86</v>
      </c>
      <c r="BP61" s="1">
        <v>896.86</v>
      </c>
      <c r="BQ61" s="1">
        <v>896.86</v>
      </c>
      <c r="BR61" s="15" t="s">
        <v>577</v>
      </c>
    </row>
    <row r="62" spans="1:70" ht="25.5">
      <c r="A62" s="1">
        <v>59</v>
      </c>
      <c r="B62" s="14">
        <v>122</v>
      </c>
      <c r="C62" s="1" t="s">
        <v>2796</v>
      </c>
      <c r="D62" s="4" t="s">
        <v>583</v>
      </c>
      <c r="E62" s="4"/>
      <c r="F62" s="4"/>
      <c r="G62" s="4"/>
      <c r="H62" s="4"/>
      <c r="I62" s="4" t="s">
        <v>584</v>
      </c>
      <c r="J62" s="45" t="s">
        <v>2507</v>
      </c>
      <c r="K62" s="15" t="s">
        <v>2265</v>
      </c>
      <c r="L62" s="9" t="s">
        <v>1558</v>
      </c>
      <c r="M62" s="9">
        <v>0</v>
      </c>
      <c r="N62" s="16" t="s">
        <v>2818</v>
      </c>
      <c r="O62" s="4" t="s">
        <v>586</v>
      </c>
      <c r="P62" s="4">
        <v>62</v>
      </c>
      <c r="Q62" s="4"/>
      <c r="R62" s="4"/>
      <c r="S62" s="4"/>
      <c r="T62" s="4"/>
      <c r="U62" s="4" t="s">
        <v>2800</v>
      </c>
      <c r="V62" s="17" t="s">
        <v>587</v>
      </c>
      <c r="W62" s="4"/>
      <c r="X62" s="18" t="s">
        <v>588</v>
      </c>
      <c r="Y62" s="19" t="s">
        <v>589</v>
      </c>
      <c r="Z62" s="20" t="s">
        <v>590</v>
      </c>
      <c r="AA62" s="15" t="s">
        <v>2824</v>
      </c>
      <c r="AB62" s="15" t="s">
        <v>2807</v>
      </c>
      <c r="AC62" s="4" t="s">
        <v>583</v>
      </c>
      <c r="AD62" s="15" t="s">
        <v>591</v>
      </c>
      <c r="AE62" s="15" t="s">
        <v>2809</v>
      </c>
      <c r="AF62" s="21">
        <v>665231</v>
      </c>
      <c r="AG62" s="22" t="s">
        <v>588</v>
      </c>
      <c r="AH62" s="22" t="s">
        <v>2463</v>
      </c>
      <c r="AI62" s="70">
        <f aca="true" t="shared" si="16" ref="AI62:AI109">AJ62+AN62+AO62+AP62</f>
        <v>10762.36</v>
      </c>
      <c r="AJ62" s="64">
        <v>2690.59</v>
      </c>
      <c r="AK62" s="58">
        <v>896.86</v>
      </c>
      <c r="AL62" s="58">
        <v>896.86</v>
      </c>
      <c r="AM62" s="58">
        <v>896.86</v>
      </c>
      <c r="AN62" s="64">
        <f aca="true" t="shared" si="17" ref="AN62:AN79">AJ62</f>
        <v>2690.59</v>
      </c>
      <c r="AO62" s="64">
        <f>AJ62</f>
        <v>2690.59</v>
      </c>
      <c r="AP62" s="64">
        <f>AJ62</f>
        <v>2690.59</v>
      </c>
      <c r="AQ62" s="58">
        <v>896.86</v>
      </c>
      <c r="AR62" s="58">
        <v>896.86</v>
      </c>
      <c r="AS62" s="58">
        <v>896.86</v>
      </c>
      <c r="AT62" s="58">
        <v>896.86</v>
      </c>
      <c r="AU62" s="58">
        <v>896.86</v>
      </c>
      <c r="AV62" s="58">
        <v>896.86</v>
      </c>
      <c r="AW62" s="58">
        <v>896.86</v>
      </c>
      <c r="AX62" s="58">
        <v>896.86</v>
      </c>
      <c r="AY62" s="58">
        <v>896.86</v>
      </c>
      <c r="AZ62" s="70">
        <f t="shared" si="15"/>
        <v>10762.32</v>
      </c>
      <c r="BA62" s="1" t="s">
        <v>1593</v>
      </c>
      <c r="BB62" s="1" t="s">
        <v>1594</v>
      </c>
      <c r="BC62" s="1">
        <v>0</v>
      </c>
      <c r="BD62" s="29" t="s">
        <v>1256</v>
      </c>
      <c r="BE62" s="1"/>
      <c r="BF62" s="1" t="s">
        <v>1086</v>
      </c>
      <c r="BG62" s="2">
        <v>10762.36</v>
      </c>
      <c r="BH62" s="2">
        <v>2690.59</v>
      </c>
      <c r="BI62" s="1">
        <v>896.86</v>
      </c>
      <c r="BJ62" s="2">
        <v>2690.59</v>
      </c>
      <c r="BK62" s="2">
        <v>2690.59</v>
      </c>
      <c r="BL62" s="1">
        <v>896.86</v>
      </c>
      <c r="BM62" s="1">
        <v>896.86</v>
      </c>
      <c r="BN62" s="1">
        <v>896.86</v>
      </c>
      <c r="BO62" s="1">
        <v>896.86</v>
      </c>
      <c r="BP62" s="1">
        <v>896.86</v>
      </c>
      <c r="BQ62" s="1">
        <v>896.86</v>
      </c>
      <c r="BR62" s="15" t="s">
        <v>1823</v>
      </c>
    </row>
    <row r="63" spans="1:70" ht="25.5">
      <c r="A63" s="1">
        <v>60</v>
      </c>
      <c r="B63" s="14">
        <v>5</v>
      </c>
      <c r="C63" s="1" t="s">
        <v>2796</v>
      </c>
      <c r="D63" s="4" t="s">
        <v>596</v>
      </c>
      <c r="E63" s="4"/>
      <c r="F63" s="4"/>
      <c r="G63" s="4"/>
      <c r="H63" s="4"/>
      <c r="I63" s="4" t="s">
        <v>2225</v>
      </c>
      <c r="J63" s="76" t="s">
        <v>1899</v>
      </c>
      <c r="K63" s="15" t="s">
        <v>2266</v>
      </c>
      <c r="L63" s="9" t="s">
        <v>1814</v>
      </c>
      <c r="M63" s="9">
        <v>0</v>
      </c>
      <c r="N63" s="16" t="s">
        <v>597</v>
      </c>
      <c r="O63" s="4"/>
      <c r="P63" s="4"/>
      <c r="Q63" s="4"/>
      <c r="R63" s="4"/>
      <c r="S63" s="4"/>
      <c r="T63" s="4"/>
      <c r="U63" s="4" t="s">
        <v>2800</v>
      </c>
      <c r="V63" s="26" t="s">
        <v>598</v>
      </c>
      <c r="W63" s="4"/>
      <c r="X63" s="18" t="s">
        <v>599</v>
      </c>
      <c r="Y63" s="19" t="s">
        <v>600</v>
      </c>
      <c r="Z63" s="20" t="s">
        <v>601</v>
      </c>
      <c r="AA63" s="15" t="s">
        <v>602</v>
      </c>
      <c r="AB63" s="15" t="s">
        <v>2807</v>
      </c>
      <c r="AC63" s="4" t="s">
        <v>596</v>
      </c>
      <c r="AD63" s="15" t="s">
        <v>603</v>
      </c>
      <c r="AE63" s="15" t="s">
        <v>2826</v>
      </c>
      <c r="AF63" s="21">
        <v>693184</v>
      </c>
      <c r="AG63" s="22" t="s">
        <v>599</v>
      </c>
      <c r="AH63" s="22" t="s">
        <v>2463</v>
      </c>
      <c r="AI63" s="70">
        <f t="shared" si="16"/>
        <v>13144.52</v>
      </c>
      <c r="AJ63" s="64">
        <v>3286.13</v>
      </c>
      <c r="AK63" s="58">
        <v>1095.38</v>
      </c>
      <c r="AL63" s="58">
        <v>1095.38</v>
      </c>
      <c r="AM63" s="58">
        <v>1095.38</v>
      </c>
      <c r="AN63" s="64">
        <f t="shared" si="17"/>
        <v>3286.13</v>
      </c>
      <c r="AO63" s="64">
        <f>AJ63</f>
        <v>3286.13</v>
      </c>
      <c r="AP63" s="64">
        <f>AJ63</f>
        <v>3286.13</v>
      </c>
      <c r="AQ63" s="58">
        <v>1095.38</v>
      </c>
      <c r="AR63" s="58">
        <v>1095.38</v>
      </c>
      <c r="AS63" s="58">
        <v>1095.38</v>
      </c>
      <c r="AT63" s="58">
        <v>1095.38</v>
      </c>
      <c r="AU63" s="58">
        <v>1095.38</v>
      </c>
      <c r="AV63" s="58">
        <v>1095.38</v>
      </c>
      <c r="AW63" s="58">
        <v>1095.38</v>
      </c>
      <c r="AX63" s="58">
        <v>1095.38</v>
      </c>
      <c r="AY63" s="58">
        <v>1095.38</v>
      </c>
      <c r="AZ63" s="70">
        <f t="shared" si="15"/>
        <v>13144.560000000005</v>
      </c>
      <c r="BA63" s="1"/>
      <c r="BB63" s="1" t="s">
        <v>1130</v>
      </c>
      <c r="BC63" s="1">
        <v>0</v>
      </c>
      <c r="BD63" s="29" t="s">
        <v>1122</v>
      </c>
      <c r="BE63" s="1"/>
      <c r="BF63" s="1" t="s">
        <v>1086</v>
      </c>
      <c r="BG63" s="2">
        <v>10762.36</v>
      </c>
      <c r="BH63" s="2">
        <v>2690.59</v>
      </c>
      <c r="BI63" s="1">
        <v>896.86</v>
      </c>
      <c r="BJ63" s="2">
        <v>2690.59</v>
      </c>
      <c r="BK63" s="2">
        <v>2690.59</v>
      </c>
      <c r="BL63" s="1">
        <v>896.86</v>
      </c>
      <c r="BM63" s="1">
        <v>896.86</v>
      </c>
      <c r="BN63" s="1">
        <v>896.86</v>
      </c>
      <c r="BO63" s="1">
        <v>896.86</v>
      </c>
      <c r="BP63" s="1">
        <v>896.86</v>
      </c>
      <c r="BQ63" s="1">
        <v>896.86</v>
      </c>
      <c r="BR63" s="15" t="s">
        <v>1901</v>
      </c>
    </row>
    <row r="64" spans="1:70" ht="25.5">
      <c r="A64" s="1">
        <v>61</v>
      </c>
      <c r="B64" s="14">
        <v>140</v>
      </c>
      <c r="C64" s="1" t="s">
        <v>2796</v>
      </c>
      <c r="D64" s="4" t="s">
        <v>1330</v>
      </c>
      <c r="E64" s="4"/>
      <c r="F64" s="4"/>
      <c r="G64" s="4"/>
      <c r="H64" s="4"/>
      <c r="I64" s="4" t="s">
        <v>1332</v>
      </c>
      <c r="J64" s="4" t="s">
        <v>1333</v>
      </c>
      <c r="K64" s="15" t="s">
        <v>2267</v>
      </c>
      <c r="L64" s="9" t="s">
        <v>1507</v>
      </c>
      <c r="M64" s="9">
        <v>0</v>
      </c>
      <c r="N64" s="16" t="s">
        <v>1331</v>
      </c>
      <c r="O64" s="4"/>
      <c r="P64" s="4"/>
      <c r="Q64" s="4"/>
      <c r="R64" s="4"/>
      <c r="S64" s="4"/>
      <c r="T64" s="4"/>
      <c r="U64" s="4" t="s">
        <v>2800</v>
      </c>
      <c r="V64" s="26" t="s">
        <v>1334</v>
      </c>
      <c r="W64" s="4"/>
      <c r="X64" s="18" t="s">
        <v>1335</v>
      </c>
      <c r="Y64" s="19" t="s">
        <v>1336</v>
      </c>
      <c r="Z64" s="20" t="s">
        <v>1337</v>
      </c>
      <c r="AA64" s="15" t="s">
        <v>2824</v>
      </c>
      <c r="AB64" s="15" t="s">
        <v>1338</v>
      </c>
      <c r="AC64" s="4" t="s">
        <v>1330</v>
      </c>
      <c r="AD64" s="15" t="s">
        <v>1339</v>
      </c>
      <c r="AE64" s="15" t="s">
        <v>2809</v>
      </c>
      <c r="AF64" s="21" t="s">
        <v>1340</v>
      </c>
      <c r="AG64" s="22" t="s">
        <v>1335</v>
      </c>
      <c r="AH64" s="22" t="s">
        <v>2463</v>
      </c>
      <c r="AI64" s="70">
        <f t="shared" si="16"/>
        <v>10762.34</v>
      </c>
      <c r="AJ64" s="64">
        <v>2690.59</v>
      </c>
      <c r="AK64" s="58">
        <v>896.86</v>
      </c>
      <c r="AL64" s="58">
        <v>896.86</v>
      </c>
      <c r="AM64" s="58">
        <v>896.86</v>
      </c>
      <c r="AN64" s="64">
        <f t="shared" si="17"/>
        <v>2690.59</v>
      </c>
      <c r="AO64" s="64">
        <f>AQ64+AR64+AS64</f>
        <v>2690.58</v>
      </c>
      <c r="AP64" s="64">
        <f>AQ64+AR64+AS64</f>
        <v>2690.58</v>
      </c>
      <c r="AQ64" s="58">
        <v>896.86</v>
      </c>
      <c r="AR64" s="58">
        <v>896.86</v>
      </c>
      <c r="AS64" s="58">
        <v>896.86</v>
      </c>
      <c r="AT64" s="58">
        <v>896.86</v>
      </c>
      <c r="AU64" s="58">
        <v>896.86</v>
      </c>
      <c r="AV64" s="58">
        <v>896.86</v>
      </c>
      <c r="AW64" s="58">
        <v>896.86</v>
      </c>
      <c r="AX64" s="58">
        <v>896.86</v>
      </c>
      <c r="AY64" s="58">
        <v>896.86</v>
      </c>
      <c r="AZ64" s="70">
        <f>AY64+AX64+AW64+AV64+AU64+AT64+AS64+AR64+AQ64+AM64+AL64+AK64</f>
        <v>10762.32</v>
      </c>
      <c r="BA64" s="1" t="s">
        <v>1341</v>
      </c>
      <c r="BB64" s="1" t="s">
        <v>1187</v>
      </c>
      <c r="BC64" s="1">
        <v>0</v>
      </c>
      <c r="BD64" s="1" t="s">
        <v>1342</v>
      </c>
      <c r="BE64" s="1"/>
      <c r="BF64" s="1" t="s">
        <v>1116</v>
      </c>
      <c r="BG64" s="2">
        <v>13144.53</v>
      </c>
      <c r="BH64" s="2">
        <v>3286.13</v>
      </c>
      <c r="BI64" s="2">
        <v>1095.38</v>
      </c>
      <c r="BJ64" s="2">
        <v>3286.13</v>
      </c>
      <c r="BK64" s="2">
        <v>3286.13</v>
      </c>
      <c r="BL64" s="2">
        <v>1095.38</v>
      </c>
      <c r="BM64" s="2">
        <v>1095.38</v>
      </c>
      <c r="BN64" s="2">
        <v>1095.38</v>
      </c>
      <c r="BO64" s="2">
        <v>1095.38</v>
      </c>
      <c r="BP64" s="2">
        <v>1095.38</v>
      </c>
      <c r="BQ64" s="2">
        <v>1095.38</v>
      </c>
      <c r="BR64" s="15" t="s">
        <v>1471</v>
      </c>
    </row>
    <row r="65" spans="1:70" ht="18.75" customHeight="1">
      <c r="A65" s="1">
        <v>62</v>
      </c>
      <c r="B65" s="14">
        <v>129</v>
      </c>
      <c r="C65" s="1" t="s">
        <v>2796</v>
      </c>
      <c r="D65" s="4" t="s">
        <v>604</v>
      </c>
      <c r="E65" s="4"/>
      <c r="F65" s="4"/>
      <c r="G65" s="4"/>
      <c r="H65" s="4"/>
      <c r="I65" s="4" t="s">
        <v>605</v>
      </c>
      <c r="J65" s="4" t="s">
        <v>1897</v>
      </c>
      <c r="K65" s="73"/>
      <c r="L65" s="9" t="s">
        <v>2641</v>
      </c>
      <c r="M65" s="9">
        <v>1</v>
      </c>
      <c r="N65" s="16" t="s">
        <v>2818</v>
      </c>
      <c r="O65" s="4" t="s">
        <v>346</v>
      </c>
      <c r="P65" s="4">
        <v>4</v>
      </c>
      <c r="Q65" s="4"/>
      <c r="R65" s="4"/>
      <c r="S65" s="4"/>
      <c r="T65" s="4"/>
      <c r="U65" s="4" t="s">
        <v>2800</v>
      </c>
      <c r="V65" s="26">
        <v>634193</v>
      </c>
      <c r="W65" s="4"/>
      <c r="X65" s="18" t="s">
        <v>606</v>
      </c>
      <c r="Y65" s="19" t="s">
        <v>607</v>
      </c>
      <c r="Z65" s="20" t="s">
        <v>244</v>
      </c>
      <c r="AA65" s="15" t="s">
        <v>2824</v>
      </c>
      <c r="AB65" s="15" t="s">
        <v>2807</v>
      </c>
      <c r="AC65" s="4" t="s">
        <v>604</v>
      </c>
      <c r="AD65" s="15" t="s">
        <v>608</v>
      </c>
      <c r="AE65" s="15" t="s">
        <v>2840</v>
      </c>
      <c r="AF65" s="21">
        <v>664993</v>
      </c>
      <c r="AG65" s="22" t="s">
        <v>606</v>
      </c>
      <c r="AH65" s="22" t="s">
        <v>2463</v>
      </c>
      <c r="AI65" s="70">
        <f t="shared" si="16"/>
        <v>13452.96</v>
      </c>
      <c r="AJ65" s="64">
        <v>3363.24</v>
      </c>
      <c r="AK65" s="58">
        <v>1121.08</v>
      </c>
      <c r="AL65" s="58">
        <v>1121.08</v>
      </c>
      <c r="AM65" s="58">
        <v>1121.08</v>
      </c>
      <c r="AN65" s="64">
        <f t="shared" si="17"/>
        <v>3363.24</v>
      </c>
      <c r="AO65" s="64">
        <f aca="true" t="shared" si="18" ref="AO65:AO79">AJ65</f>
        <v>3363.24</v>
      </c>
      <c r="AP65" s="64">
        <f aca="true" t="shared" si="19" ref="AP65:AP79">AJ65</f>
        <v>3363.24</v>
      </c>
      <c r="AQ65" s="58">
        <v>1121.08</v>
      </c>
      <c r="AR65" s="58">
        <v>1121.08</v>
      </c>
      <c r="AS65" s="58">
        <v>1121.08</v>
      </c>
      <c r="AT65" s="58">
        <v>1121.08</v>
      </c>
      <c r="AU65" s="58">
        <v>1121.08</v>
      </c>
      <c r="AV65" s="58">
        <v>1121.08</v>
      </c>
      <c r="AW65" s="58">
        <v>1121.08</v>
      </c>
      <c r="AX65" s="58">
        <v>1121.08</v>
      </c>
      <c r="AY65" s="58">
        <v>1121.08</v>
      </c>
      <c r="AZ65" s="70">
        <f aca="true" t="shared" si="20" ref="AZ65:AZ85">AK65+AL65+AM65+AQ65+AR65+AS65+AT65+AU65+AV65+AW65+AX65+AY65</f>
        <v>13452.96</v>
      </c>
      <c r="BA65" s="29" t="s">
        <v>1210</v>
      </c>
      <c r="BB65" s="29" t="s">
        <v>1210</v>
      </c>
      <c r="BC65" s="1" t="s">
        <v>1211</v>
      </c>
      <c r="BD65" s="29" t="s">
        <v>1112</v>
      </c>
      <c r="BE65" s="1"/>
      <c r="BF65" s="1" t="s">
        <v>1116</v>
      </c>
      <c r="BG65" s="2">
        <v>4655.15</v>
      </c>
      <c r="BH65" s="2">
        <v>2690.59</v>
      </c>
      <c r="BI65" s="1">
        <v>896.86</v>
      </c>
      <c r="BJ65" s="2">
        <v>1964.56</v>
      </c>
      <c r="BK65" s="2">
        <v>2690.59</v>
      </c>
      <c r="BL65" s="1">
        <v>170.83</v>
      </c>
      <c r="BM65" s="1">
        <v>896.86</v>
      </c>
      <c r="BN65" s="1">
        <v>896.86</v>
      </c>
      <c r="BO65" s="1">
        <v>896.86</v>
      </c>
      <c r="BP65" s="1">
        <v>896.86</v>
      </c>
      <c r="BQ65" s="1">
        <v>896.86</v>
      </c>
      <c r="BR65" s="15"/>
    </row>
    <row r="66" spans="1:70" ht="16.5" customHeight="1">
      <c r="A66" s="1">
        <v>63</v>
      </c>
      <c r="B66" s="14">
        <v>56</v>
      </c>
      <c r="C66" s="1" t="s">
        <v>2796</v>
      </c>
      <c r="D66" s="4" t="s">
        <v>609</v>
      </c>
      <c r="E66" s="4"/>
      <c r="F66" s="4"/>
      <c r="G66" s="4"/>
      <c r="H66" s="4"/>
      <c r="I66" s="4" t="s">
        <v>1745</v>
      </c>
      <c r="J66" s="4" t="s">
        <v>1746</v>
      </c>
      <c r="K66" s="15" t="s">
        <v>2268</v>
      </c>
      <c r="L66" s="9" t="s">
        <v>1748</v>
      </c>
      <c r="M66" s="9">
        <v>0</v>
      </c>
      <c r="N66" s="16" t="s">
        <v>610</v>
      </c>
      <c r="O66" s="4"/>
      <c r="P66" s="4"/>
      <c r="Q66" s="4"/>
      <c r="R66" s="4"/>
      <c r="S66" s="4"/>
      <c r="T66" s="4"/>
      <c r="U66" s="4" t="s">
        <v>2800</v>
      </c>
      <c r="V66" s="26">
        <v>650082</v>
      </c>
      <c r="W66" s="4"/>
      <c r="X66" s="18" t="s">
        <v>611</v>
      </c>
      <c r="Y66" s="19" t="s">
        <v>612</v>
      </c>
      <c r="Z66" s="20" t="s">
        <v>375</v>
      </c>
      <c r="AA66" s="15" t="s">
        <v>376</v>
      </c>
      <c r="AB66" s="15" t="s">
        <v>2807</v>
      </c>
      <c r="AC66" s="4" t="s">
        <v>609</v>
      </c>
      <c r="AD66" s="15" t="s">
        <v>613</v>
      </c>
      <c r="AE66" s="15" t="s">
        <v>2840</v>
      </c>
      <c r="AF66" s="21">
        <v>206332</v>
      </c>
      <c r="AG66" s="22" t="s">
        <v>611</v>
      </c>
      <c r="AH66" s="22" t="s">
        <v>2463</v>
      </c>
      <c r="AI66" s="70">
        <f t="shared" si="16"/>
        <v>11531.12</v>
      </c>
      <c r="AJ66" s="64">
        <v>2882.78</v>
      </c>
      <c r="AK66" s="58">
        <v>960.93</v>
      </c>
      <c r="AL66" s="58">
        <v>960.93</v>
      </c>
      <c r="AM66" s="58">
        <v>960.93</v>
      </c>
      <c r="AN66" s="64">
        <f t="shared" si="17"/>
        <v>2882.78</v>
      </c>
      <c r="AO66" s="64">
        <f t="shared" si="18"/>
        <v>2882.78</v>
      </c>
      <c r="AP66" s="64">
        <f t="shared" si="19"/>
        <v>2882.78</v>
      </c>
      <c r="AQ66" s="58">
        <v>960.93</v>
      </c>
      <c r="AR66" s="58">
        <v>960.93</v>
      </c>
      <c r="AS66" s="58">
        <v>960.93</v>
      </c>
      <c r="AT66" s="58">
        <v>960.93</v>
      </c>
      <c r="AU66" s="58">
        <v>960.93</v>
      </c>
      <c r="AV66" s="58">
        <v>960.93</v>
      </c>
      <c r="AW66" s="58">
        <v>960.93</v>
      </c>
      <c r="AX66" s="58">
        <v>960.93</v>
      </c>
      <c r="AY66" s="58">
        <v>960.93</v>
      </c>
      <c r="AZ66" s="70">
        <f t="shared" si="20"/>
        <v>11531.160000000002</v>
      </c>
      <c r="BA66" s="1" t="s">
        <v>1113</v>
      </c>
      <c r="BB66" s="1" t="s">
        <v>1212</v>
      </c>
      <c r="BC66" s="1">
        <v>0</v>
      </c>
      <c r="BD66" s="29" t="s">
        <v>1273</v>
      </c>
      <c r="BE66" s="1"/>
      <c r="BF66" s="1" t="s">
        <v>1086</v>
      </c>
      <c r="BG66" s="2">
        <v>13452.96</v>
      </c>
      <c r="BH66" s="2">
        <v>3363.24</v>
      </c>
      <c r="BI66" s="2">
        <v>1121.08</v>
      </c>
      <c r="BJ66" s="2">
        <v>3363.24</v>
      </c>
      <c r="BK66" s="2">
        <v>3363.24</v>
      </c>
      <c r="BL66" s="2">
        <v>1121.08</v>
      </c>
      <c r="BM66" s="2">
        <v>1121.08</v>
      </c>
      <c r="BN66" s="2">
        <v>1121.08</v>
      </c>
      <c r="BO66" s="2">
        <v>1121.08</v>
      </c>
      <c r="BP66" s="2">
        <v>1121.08</v>
      </c>
      <c r="BQ66" s="2">
        <v>1121.08</v>
      </c>
      <c r="BR66" s="15" t="s">
        <v>1747</v>
      </c>
    </row>
    <row r="67" spans="1:70" ht="18" customHeight="1">
      <c r="A67" s="1">
        <v>64</v>
      </c>
      <c r="B67" s="14">
        <v>100</v>
      </c>
      <c r="C67" s="1" t="s">
        <v>2796</v>
      </c>
      <c r="D67" s="20"/>
      <c r="E67" s="20"/>
      <c r="F67" s="20"/>
      <c r="G67" s="20" t="s">
        <v>616</v>
      </c>
      <c r="H67" s="20"/>
      <c r="I67" s="44" t="s">
        <v>617</v>
      </c>
      <c r="J67" s="20" t="s">
        <v>2642</v>
      </c>
      <c r="K67" s="15" t="s">
        <v>2269</v>
      </c>
      <c r="L67" s="9" t="s">
        <v>1554</v>
      </c>
      <c r="M67" s="9">
        <v>0</v>
      </c>
      <c r="N67" s="16" t="s">
        <v>2818</v>
      </c>
      <c r="O67" s="20" t="s">
        <v>2819</v>
      </c>
      <c r="P67" s="20"/>
      <c r="Q67" s="20" t="s">
        <v>618</v>
      </c>
      <c r="R67" s="20" t="s">
        <v>619</v>
      </c>
      <c r="S67" s="20"/>
      <c r="T67" s="20">
        <v>1</v>
      </c>
      <c r="U67" s="4" t="s">
        <v>2800</v>
      </c>
      <c r="V67" s="26" t="s">
        <v>1581</v>
      </c>
      <c r="W67" s="19" t="s">
        <v>620</v>
      </c>
      <c r="X67" s="42" t="s">
        <v>621</v>
      </c>
      <c r="Y67" s="31"/>
      <c r="Z67" s="20" t="s">
        <v>2836</v>
      </c>
      <c r="AA67" s="15"/>
      <c r="AB67" s="15" t="s">
        <v>2807</v>
      </c>
      <c r="AC67" s="20" t="s">
        <v>622</v>
      </c>
      <c r="AD67" s="15" t="s">
        <v>270</v>
      </c>
      <c r="AE67" s="15" t="s">
        <v>2826</v>
      </c>
      <c r="AF67" s="19" t="s">
        <v>623</v>
      </c>
      <c r="AG67" s="32">
        <v>2561027151770</v>
      </c>
      <c r="AH67" s="22" t="s">
        <v>2463</v>
      </c>
      <c r="AI67" s="70">
        <f t="shared" si="16"/>
        <v>13144.52</v>
      </c>
      <c r="AJ67" s="64">
        <v>3286.13</v>
      </c>
      <c r="AK67" s="58">
        <v>1095.38</v>
      </c>
      <c r="AL67" s="58">
        <v>1095.38</v>
      </c>
      <c r="AM67" s="58">
        <v>1095.38</v>
      </c>
      <c r="AN67" s="64">
        <f t="shared" si="17"/>
        <v>3286.13</v>
      </c>
      <c r="AO67" s="64">
        <f t="shared" si="18"/>
        <v>3286.13</v>
      </c>
      <c r="AP67" s="64">
        <f t="shared" si="19"/>
        <v>3286.13</v>
      </c>
      <c r="AQ67" s="58">
        <v>1095.38</v>
      </c>
      <c r="AR67" s="58">
        <v>1095.38</v>
      </c>
      <c r="AS67" s="58">
        <v>1095.38</v>
      </c>
      <c r="AT67" s="58">
        <v>1095.38</v>
      </c>
      <c r="AU67" s="58">
        <v>1095.38</v>
      </c>
      <c r="AV67" s="58">
        <v>1095.38</v>
      </c>
      <c r="AW67" s="58">
        <v>1095.38</v>
      </c>
      <c r="AX67" s="58">
        <v>1095.38</v>
      </c>
      <c r="AY67" s="58">
        <v>1095.38</v>
      </c>
      <c r="AZ67" s="70">
        <f t="shared" si="20"/>
        <v>13144.560000000005</v>
      </c>
      <c r="BA67" s="1" t="s">
        <v>1113</v>
      </c>
      <c r="BB67" s="1" t="s">
        <v>1121</v>
      </c>
      <c r="BC67" s="1">
        <v>0</v>
      </c>
      <c r="BD67" s="29" t="s">
        <v>1256</v>
      </c>
      <c r="BE67" s="1"/>
      <c r="BF67" s="1" t="s">
        <v>1116</v>
      </c>
      <c r="BG67" s="2">
        <v>11531.11</v>
      </c>
      <c r="BH67" s="2">
        <v>2882.78</v>
      </c>
      <c r="BI67" s="2">
        <v>960.93</v>
      </c>
      <c r="BJ67" s="2">
        <v>2882.78</v>
      </c>
      <c r="BK67" s="2">
        <v>2882.78</v>
      </c>
      <c r="BL67" s="2">
        <v>960.93</v>
      </c>
      <c r="BM67" s="2">
        <v>960.93</v>
      </c>
      <c r="BN67" s="2">
        <v>960.93</v>
      </c>
      <c r="BO67" s="2">
        <v>960.93</v>
      </c>
      <c r="BP67" s="2">
        <v>960.93</v>
      </c>
      <c r="BQ67" s="2">
        <v>960.93</v>
      </c>
      <c r="BR67" s="15" t="s">
        <v>1553</v>
      </c>
    </row>
    <row r="68" spans="1:70" ht="17.25" customHeight="1">
      <c r="A68" s="1">
        <v>65</v>
      </c>
      <c r="B68" s="14">
        <v>104</v>
      </c>
      <c r="C68" s="1" t="s">
        <v>2796</v>
      </c>
      <c r="D68" s="4" t="s">
        <v>624</v>
      </c>
      <c r="E68" s="4"/>
      <c r="F68" s="4"/>
      <c r="G68" s="4"/>
      <c r="H68" s="4"/>
      <c r="I68" s="4" t="s">
        <v>625</v>
      </c>
      <c r="J68" s="4" t="s">
        <v>1625</v>
      </c>
      <c r="K68" s="15" t="s">
        <v>2270</v>
      </c>
      <c r="L68" s="9" t="s">
        <v>1628</v>
      </c>
      <c r="M68" s="9">
        <v>0</v>
      </c>
      <c r="N68" s="16" t="s">
        <v>626</v>
      </c>
      <c r="O68" s="4"/>
      <c r="P68" s="4"/>
      <c r="Q68" s="4"/>
      <c r="R68" s="4"/>
      <c r="S68" s="4"/>
      <c r="T68" s="4"/>
      <c r="U68" s="4" t="s">
        <v>2800</v>
      </c>
      <c r="V68" s="26" t="s">
        <v>1408</v>
      </c>
      <c r="W68" s="4"/>
      <c r="X68" s="18" t="s">
        <v>627</v>
      </c>
      <c r="Y68" s="19" t="s">
        <v>628</v>
      </c>
      <c r="Z68" s="20" t="s">
        <v>629</v>
      </c>
      <c r="AA68" s="15" t="s">
        <v>2806</v>
      </c>
      <c r="AB68" s="15" t="s">
        <v>2807</v>
      </c>
      <c r="AC68" s="4" t="s">
        <v>624</v>
      </c>
      <c r="AD68" s="15" t="s">
        <v>2838</v>
      </c>
      <c r="AE68" s="15" t="s">
        <v>2809</v>
      </c>
      <c r="AF68" s="21">
        <v>665850</v>
      </c>
      <c r="AG68" s="22" t="s">
        <v>627</v>
      </c>
      <c r="AH68" s="22" t="s">
        <v>2463</v>
      </c>
      <c r="AI68" s="70">
        <f t="shared" si="16"/>
        <v>10762.36</v>
      </c>
      <c r="AJ68" s="64">
        <v>2690.59</v>
      </c>
      <c r="AK68" s="58">
        <v>896.86</v>
      </c>
      <c r="AL68" s="58">
        <v>896.86</v>
      </c>
      <c r="AM68" s="58">
        <v>896.86</v>
      </c>
      <c r="AN68" s="64">
        <f t="shared" si="17"/>
        <v>2690.59</v>
      </c>
      <c r="AO68" s="64">
        <f t="shared" si="18"/>
        <v>2690.59</v>
      </c>
      <c r="AP68" s="64">
        <f t="shared" si="19"/>
        <v>2690.59</v>
      </c>
      <c r="AQ68" s="58">
        <v>896.86</v>
      </c>
      <c r="AR68" s="58">
        <v>896.86</v>
      </c>
      <c r="AS68" s="58">
        <v>896.86</v>
      </c>
      <c r="AT68" s="58">
        <v>896.86</v>
      </c>
      <c r="AU68" s="58">
        <v>896.86</v>
      </c>
      <c r="AV68" s="58">
        <v>896.86</v>
      </c>
      <c r="AW68" s="58">
        <v>896.86</v>
      </c>
      <c r="AX68" s="58">
        <v>896.86</v>
      </c>
      <c r="AY68" s="58">
        <v>896.86</v>
      </c>
      <c r="AZ68" s="70">
        <f t="shared" si="20"/>
        <v>10762.32</v>
      </c>
      <c r="BA68" s="1" t="s">
        <v>1409</v>
      </c>
      <c r="BB68" s="1" t="s">
        <v>1401</v>
      </c>
      <c r="BC68" s="1">
        <v>0</v>
      </c>
      <c r="BD68" s="1" t="s">
        <v>1400</v>
      </c>
      <c r="BE68" s="1"/>
      <c r="BF68" s="1" t="s">
        <v>1086</v>
      </c>
      <c r="BG68" s="2">
        <v>13144.53</v>
      </c>
      <c r="BH68" s="2">
        <v>3286.13</v>
      </c>
      <c r="BI68" s="2">
        <v>1095.38</v>
      </c>
      <c r="BJ68" s="2">
        <v>3286.13</v>
      </c>
      <c r="BK68" s="2">
        <v>3286.13</v>
      </c>
      <c r="BL68" s="2">
        <v>1095.38</v>
      </c>
      <c r="BM68" s="2">
        <v>1095.38</v>
      </c>
      <c r="BN68" s="2">
        <v>1095.38</v>
      </c>
      <c r="BO68" s="2">
        <v>1095.38</v>
      </c>
      <c r="BP68" s="2">
        <v>1095.38</v>
      </c>
      <c r="BQ68" s="2">
        <v>1095.38</v>
      </c>
      <c r="BR68" s="15" t="s">
        <v>1627</v>
      </c>
    </row>
    <row r="69" spans="1:70" ht="30" customHeight="1">
      <c r="A69" s="1">
        <v>66</v>
      </c>
      <c r="B69" s="14">
        <v>23</v>
      </c>
      <c r="C69" s="1" t="s">
        <v>2796</v>
      </c>
      <c r="D69" s="4" t="s">
        <v>630</v>
      </c>
      <c r="E69" s="4"/>
      <c r="F69" s="4"/>
      <c r="G69" s="4"/>
      <c r="H69" s="4"/>
      <c r="I69" s="4" t="s">
        <v>631</v>
      </c>
      <c r="J69" s="4" t="s">
        <v>2643</v>
      </c>
      <c r="K69" s="15" t="s">
        <v>2271</v>
      </c>
      <c r="L69" s="9" t="s">
        <v>1630</v>
      </c>
      <c r="M69" s="9">
        <v>0</v>
      </c>
      <c r="N69" s="16" t="s">
        <v>2798</v>
      </c>
      <c r="O69" s="4" t="s">
        <v>2644</v>
      </c>
      <c r="P69" s="4"/>
      <c r="Q69" s="4">
        <v>17</v>
      </c>
      <c r="R69" s="4"/>
      <c r="S69" s="4"/>
      <c r="T69" s="4"/>
      <c r="U69" s="4" t="s">
        <v>2800</v>
      </c>
      <c r="V69" s="17" t="s">
        <v>1631</v>
      </c>
      <c r="W69" s="4"/>
      <c r="X69" s="18" t="s">
        <v>632</v>
      </c>
      <c r="Y69" s="19" t="s">
        <v>721</v>
      </c>
      <c r="Z69" s="20" t="s">
        <v>722</v>
      </c>
      <c r="AA69" s="15" t="s">
        <v>2806</v>
      </c>
      <c r="AB69" s="15" t="s">
        <v>2807</v>
      </c>
      <c r="AC69" s="4" t="s">
        <v>630</v>
      </c>
      <c r="AD69" s="15" t="s">
        <v>723</v>
      </c>
      <c r="AE69" s="15" t="s">
        <v>2840</v>
      </c>
      <c r="AF69" s="21">
        <v>211386</v>
      </c>
      <c r="AG69" s="22" t="s">
        <v>632</v>
      </c>
      <c r="AH69" s="22" t="s">
        <v>2463</v>
      </c>
      <c r="AI69" s="70">
        <f t="shared" si="16"/>
        <v>11531.12</v>
      </c>
      <c r="AJ69" s="64">
        <v>2882.78</v>
      </c>
      <c r="AK69" s="58">
        <v>960.93</v>
      </c>
      <c r="AL69" s="58">
        <v>960.93</v>
      </c>
      <c r="AM69" s="58">
        <v>960.93</v>
      </c>
      <c r="AN69" s="64">
        <f t="shared" si="17"/>
        <v>2882.78</v>
      </c>
      <c r="AO69" s="64">
        <f t="shared" si="18"/>
        <v>2882.78</v>
      </c>
      <c r="AP69" s="64">
        <f t="shared" si="19"/>
        <v>2882.78</v>
      </c>
      <c r="AQ69" s="58">
        <v>960.93</v>
      </c>
      <c r="AR69" s="58">
        <v>960.93</v>
      </c>
      <c r="AS69" s="58">
        <v>960.93</v>
      </c>
      <c r="AT69" s="58">
        <v>960.93</v>
      </c>
      <c r="AU69" s="58">
        <v>960.93</v>
      </c>
      <c r="AV69" s="58">
        <v>960.93</v>
      </c>
      <c r="AW69" s="58">
        <v>960.93</v>
      </c>
      <c r="AX69" s="58">
        <v>960.93</v>
      </c>
      <c r="AY69" s="58">
        <v>960.93</v>
      </c>
      <c r="AZ69" s="70">
        <f t="shared" si="20"/>
        <v>11531.160000000002</v>
      </c>
      <c r="BA69" s="1" t="s">
        <v>1085</v>
      </c>
      <c r="BB69" s="1" t="s">
        <v>1214</v>
      </c>
      <c r="BC69" s="1">
        <v>0</v>
      </c>
      <c r="BD69" s="23" t="s">
        <v>1651</v>
      </c>
      <c r="BE69" s="1"/>
      <c r="BF69" s="1" t="s">
        <v>1116</v>
      </c>
      <c r="BG69" s="2">
        <v>10762.36</v>
      </c>
      <c r="BH69" s="2">
        <v>2690.59</v>
      </c>
      <c r="BI69" s="1">
        <v>896.86</v>
      </c>
      <c r="BJ69" s="2">
        <v>2690.59</v>
      </c>
      <c r="BK69" s="2">
        <v>2690.59</v>
      </c>
      <c r="BL69" s="1">
        <v>896.86</v>
      </c>
      <c r="BM69" s="1">
        <v>896.86</v>
      </c>
      <c r="BN69" s="1">
        <v>896.86</v>
      </c>
      <c r="BO69" s="1">
        <v>896.86</v>
      </c>
      <c r="BP69" s="1">
        <v>896.86</v>
      </c>
      <c r="BQ69" s="1">
        <v>896.86</v>
      </c>
      <c r="BR69" s="15" t="s">
        <v>1629</v>
      </c>
    </row>
    <row r="70" spans="1:70" ht="19.5" customHeight="1">
      <c r="A70" s="1">
        <v>67</v>
      </c>
      <c r="B70" s="14">
        <v>39</v>
      </c>
      <c r="C70" s="1" t="s">
        <v>2796</v>
      </c>
      <c r="D70" s="4" t="s">
        <v>732</v>
      </c>
      <c r="E70" s="4"/>
      <c r="F70" s="4"/>
      <c r="G70" s="4"/>
      <c r="H70" s="4"/>
      <c r="I70" s="4" t="s">
        <v>2645</v>
      </c>
      <c r="J70" s="4" t="s">
        <v>1482</v>
      </c>
      <c r="K70" s="15" t="s">
        <v>2272</v>
      </c>
      <c r="L70" s="9" t="s">
        <v>1484</v>
      </c>
      <c r="M70" s="9">
        <v>0</v>
      </c>
      <c r="N70" s="16" t="s">
        <v>2798</v>
      </c>
      <c r="O70" s="4" t="s">
        <v>2644</v>
      </c>
      <c r="P70" s="4">
        <v>2</v>
      </c>
      <c r="Q70" s="4"/>
      <c r="R70" s="4"/>
      <c r="S70" s="4"/>
      <c r="T70" s="4"/>
      <c r="U70" s="4" t="s">
        <v>2800</v>
      </c>
      <c r="V70" s="17" t="s">
        <v>1258</v>
      </c>
      <c r="W70" s="4"/>
      <c r="X70" s="18" t="s">
        <v>1420</v>
      </c>
      <c r="Y70" s="19" t="s">
        <v>735</v>
      </c>
      <c r="Z70" s="20" t="s">
        <v>722</v>
      </c>
      <c r="AA70" s="15" t="s">
        <v>2806</v>
      </c>
      <c r="AB70" s="15" t="s">
        <v>2807</v>
      </c>
      <c r="AC70" s="4" t="s">
        <v>732</v>
      </c>
      <c r="AD70" s="15" t="s">
        <v>740</v>
      </c>
      <c r="AE70" s="15" t="s">
        <v>2809</v>
      </c>
      <c r="AF70" s="21">
        <v>662231</v>
      </c>
      <c r="AG70" s="22" t="s">
        <v>734</v>
      </c>
      <c r="AH70" s="22" t="s">
        <v>2463</v>
      </c>
      <c r="AI70" s="70">
        <f t="shared" si="16"/>
        <v>10762.36</v>
      </c>
      <c r="AJ70" s="64">
        <v>2690.59</v>
      </c>
      <c r="AK70" s="58">
        <v>896.86</v>
      </c>
      <c r="AL70" s="58">
        <v>896.86</v>
      </c>
      <c r="AM70" s="58">
        <v>896.86</v>
      </c>
      <c r="AN70" s="64">
        <f t="shared" si="17"/>
        <v>2690.59</v>
      </c>
      <c r="AO70" s="64">
        <f t="shared" si="18"/>
        <v>2690.59</v>
      </c>
      <c r="AP70" s="64">
        <f t="shared" si="19"/>
        <v>2690.59</v>
      </c>
      <c r="AQ70" s="58">
        <v>896.86</v>
      </c>
      <c r="AR70" s="58">
        <v>896.86</v>
      </c>
      <c r="AS70" s="58">
        <v>896.86</v>
      </c>
      <c r="AT70" s="58">
        <v>896.86</v>
      </c>
      <c r="AU70" s="58">
        <v>896.86</v>
      </c>
      <c r="AV70" s="58">
        <v>896.86</v>
      </c>
      <c r="AW70" s="58">
        <v>896.86</v>
      </c>
      <c r="AX70" s="58">
        <v>896.86</v>
      </c>
      <c r="AY70" s="58">
        <v>896.86</v>
      </c>
      <c r="AZ70" s="70">
        <f t="shared" si="20"/>
        <v>10762.32</v>
      </c>
      <c r="BA70" s="1" t="s">
        <v>1085</v>
      </c>
      <c r="BB70" s="1" t="s">
        <v>1217</v>
      </c>
      <c r="BC70" s="1">
        <v>0</v>
      </c>
      <c r="BD70" s="29" t="s">
        <v>1675</v>
      </c>
      <c r="BE70" s="1"/>
      <c r="BF70" s="1" t="s">
        <v>1116</v>
      </c>
      <c r="BG70" s="2">
        <v>10762.36</v>
      </c>
      <c r="BH70" s="2">
        <v>2690.59</v>
      </c>
      <c r="BI70" s="1">
        <v>896.86</v>
      </c>
      <c r="BJ70" s="2">
        <v>2690.59</v>
      </c>
      <c r="BK70" s="2">
        <v>2690.59</v>
      </c>
      <c r="BL70" s="1">
        <v>896.86</v>
      </c>
      <c r="BM70" s="1">
        <v>896.86</v>
      </c>
      <c r="BN70" s="1">
        <v>896.86</v>
      </c>
      <c r="BO70" s="1">
        <v>896.86</v>
      </c>
      <c r="BP70" s="1">
        <v>896.86</v>
      </c>
      <c r="BQ70" s="1">
        <v>896.86</v>
      </c>
      <c r="BR70" s="15" t="s">
        <v>1483</v>
      </c>
    </row>
    <row r="71" spans="1:70" ht="22.5" customHeight="1">
      <c r="A71" s="1">
        <v>68</v>
      </c>
      <c r="B71" s="14">
        <v>38</v>
      </c>
      <c r="C71" s="1" t="s">
        <v>2796</v>
      </c>
      <c r="D71" s="4" t="s">
        <v>741</v>
      </c>
      <c r="E71" s="4"/>
      <c r="F71" s="4"/>
      <c r="G71" s="4"/>
      <c r="H71" s="4"/>
      <c r="I71" s="4" t="s">
        <v>2646</v>
      </c>
      <c r="J71" s="4" t="s">
        <v>1485</v>
      </c>
      <c r="K71" s="15" t="s">
        <v>2273</v>
      </c>
      <c r="L71" s="9" t="s">
        <v>1484</v>
      </c>
      <c r="M71" s="9">
        <v>0</v>
      </c>
      <c r="N71" s="16" t="s">
        <v>2798</v>
      </c>
      <c r="O71" s="4" t="s">
        <v>2644</v>
      </c>
      <c r="P71" s="4">
        <v>2</v>
      </c>
      <c r="Q71" s="4"/>
      <c r="R71" s="4"/>
      <c r="S71" s="4"/>
      <c r="T71" s="4"/>
      <c r="U71" s="4" t="s">
        <v>2800</v>
      </c>
      <c r="V71" s="17" t="s">
        <v>1258</v>
      </c>
      <c r="W71" s="4"/>
      <c r="X71" s="18" t="s">
        <v>1421</v>
      </c>
      <c r="Y71" s="19" t="s">
        <v>743</v>
      </c>
      <c r="Z71" s="20" t="s">
        <v>722</v>
      </c>
      <c r="AA71" s="15" t="s">
        <v>2806</v>
      </c>
      <c r="AB71" s="15" t="s">
        <v>2807</v>
      </c>
      <c r="AC71" s="4" t="s">
        <v>741</v>
      </c>
      <c r="AD71" s="15" t="s">
        <v>744</v>
      </c>
      <c r="AE71" s="15" t="s">
        <v>2809</v>
      </c>
      <c r="AF71" s="21">
        <v>662151</v>
      </c>
      <c r="AG71" s="22" t="s">
        <v>742</v>
      </c>
      <c r="AH71" s="22" t="s">
        <v>2463</v>
      </c>
      <c r="AI71" s="70">
        <f t="shared" si="16"/>
        <v>10762.36</v>
      </c>
      <c r="AJ71" s="64">
        <v>2690.59</v>
      </c>
      <c r="AK71" s="58">
        <v>896.86</v>
      </c>
      <c r="AL71" s="58">
        <v>896.86</v>
      </c>
      <c r="AM71" s="58">
        <v>896.86</v>
      </c>
      <c r="AN71" s="64">
        <f t="shared" si="17"/>
        <v>2690.59</v>
      </c>
      <c r="AO71" s="64">
        <f t="shared" si="18"/>
        <v>2690.59</v>
      </c>
      <c r="AP71" s="64">
        <f t="shared" si="19"/>
        <v>2690.59</v>
      </c>
      <c r="AQ71" s="58">
        <v>896.86</v>
      </c>
      <c r="AR71" s="58">
        <v>896.86</v>
      </c>
      <c r="AS71" s="58">
        <v>896.86</v>
      </c>
      <c r="AT71" s="58">
        <v>896.86</v>
      </c>
      <c r="AU71" s="58">
        <v>896.86</v>
      </c>
      <c r="AV71" s="58">
        <v>896.86</v>
      </c>
      <c r="AW71" s="58">
        <v>896.86</v>
      </c>
      <c r="AX71" s="58">
        <v>896.86</v>
      </c>
      <c r="AY71" s="58">
        <v>896.86</v>
      </c>
      <c r="AZ71" s="70">
        <f t="shared" si="20"/>
        <v>10762.32</v>
      </c>
      <c r="BA71" s="1" t="s">
        <v>1085</v>
      </c>
      <c r="BB71" s="1" t="s">
        <v>1217</v>
      </c>
      <c r="BC71" s="1">
        <v>0</v>
      </c>
      <c r="BD71" s="29" t="s">
        <v>1675</v>
      </c>
      <c r="BE71" s="1"/>
      <c r="BF71" s="1" t="s">
        <v>1086</v>
      </c>
      <c r="BG71" s="2">
        <v>10762.36</v>
      </c>
      <c r="BH71" s="2">
        <v>2690.59</v>
      </c>
      <c r="BI71" s="1">
        <v>896.86</v>
      </c>
      <c r="BJ71" s="2">
        <v>2690.59</v>
      </c>
      <c r="BK71" s="2">
        <v>2690.59</v>
      </c>
      <c r="BL71" s="1">
        <v>896.86</v>
      </c>
      <c r="BM71" s="1">
        <v>896.86</v>
      </c>
      <c r="BN71" s="1">
        <v>896.86</v>
      </c>
      <c r="BO71" s="1">
        <v>896.86</v>
      </c>
      <c r="BP71" s="1">
        <v>896.86</v>
      </c>
      <c r="BQ71" s="1">
        <v>896.86</v>
      </c>
      <c r="BR71" s="15" t="s">
        <v>1486</v>
      </c>
    </row>
    <row r="72" spans="1:70" ht="15.75" customHeight="1">
      <c r="A72" s="1">
        <v>69</v>
      </c>
      <c r="B72" s="14">
        <v>1</v>
      </c>
      <c r="C72" s="1" t="s">
        <v>2796</v>
      </c>
      <c r="D72" s="4" t="s">
        <v>1419</v>
      </c>
      <c r="E72" s="4"/>
      <c r="F72" s="4"/>
      <c r="G72" s="4"/>
      <c r="H72" s="4"/>
      <c r="I72" s="45" t="s">
        <v>2647</v>
      </c>
      <c r="J72" s="4" t="s">
        <v>1868</v>
      </c>
      <c r="K72" s="15" t="s">
        <v>2274</v>
      </c>
      <c r="L72" s="9" t="s">
        <v>1481</v>
      </c>
      <c r="M72" s="9">
        <v>0</v>
      </c>
      <c r="N72" s="16" t="s">
        <v>2798</v>
      </c>
      <c r="O72" s="4" t="s">
        <v>733</v>
      </c>
      <c r="P72" s="4"/>
      <c r="Q72" s="4">
        <v>28</v>
      </c>
      <c r="R72" s="4" t="s">
        <v>745</v>
      </c>
      <c r="S72" s="4"/>
      <c r="T72" s="4">
        <v>2</v>
      </c>
      <c r="U72" s="4" t="s">
        <v>2800</v>
      </c>
      <c r="V72" s="17" t="s">
        <v>746</v>
      </c>
      <c r="W72" s="19" t="s">
        <v>1710</v>
      </c>
      <c r="X72" s="18" t="s">
        <v>1711</v>
      </c>
      <c r="Y72" s="19" t="s">
        <v>1710</v>
      </c>
      <c r="Z72" s="20" t="s">
        <v>1712</v>
      </c>
      <c r="AA72" s="15" t="s">
        <v>2806</v>
      </c>
      <c r="AB72" s="15" t="s">
        <v>2807</v>
      </c>
      <c r="AC72" s="4" t="s">
        <v>748</v>
      </c>
      <c r="AD72" s="15" t="s">
        <v>749</v>
      </c>
      <c r="AE72" s="15" t="s">
        <v>2840</v>
      </c>
      <c r="AF72" s="21">
        <v>167257</v>
      </c>
      <c r="AG72" s="32">
        <v>1570809150372</v>
      </c>
      <c r="AH72" s="22" t="s">
        <v>2463</v>
      </c>
      <c r="AI72" s="70">
        <f t="shared" si="16"/>
        <v>11531.12</v>
      </c>
      <c r="AJ72" s="64">
        <v>2882.78</v>
      </c>
      <c r="AK72" s="58">
        <v>960.93</v>
      </c>
      <c r="AL72" s="58">
        <v>960.93</v>
      </c>
      <c r="AM72" s="58">
        <v>960.93</v>
      </c>
      <c r="AN72" s="64">
        <f t="shared" si="17"/>
        <v>2882.78</v>
      </c>
      <c r="AO72" s="64">
        <f t="shared" si="18"/>
        <v>2882.78</v>
      </c>
      <c r="AP72" s="64">
        <f t="shared" si="19"/>
        <v>2882.78</v>
      </c>
      <c r="AQ72" s="58">
        <v>960.93</v>
      </c>
      <c r="AR72" s="58">
        <v>960.93</v>
      </c>
      <c r="AS72" s="58">
        <v>960.93</v>
      </c>
      <c r="AT72" s="58">
        <v>960.93</v>
      </c>
      <c r="AU72" s="58">
        <v>960.93</v>
      </c>
      <c r="AV72" s="58">
        <v>960.93</v>
      </c>
      <c r="AW72" s="58">
        <v>960.93</v>
      </c>
      <c r="AX72" s="58">
        <v>960.93</v>
      </c>
      <c r="AY72" s="58">
        <v>960.93</v>
      </c>
      <c r="AZ72" s="70">
        <f t="shared" si="20"/>
        <v>11531.160000000002</v>
      </c>
      <c r="BA72" s="1" t="s">
        <v>1596</v>
      </c>
      <c r="BB72" s="1" t="s">
        <v>1219</v>
      </c>
      <c r="BC72" s="1">
        <v>0</v>
      </c>
      <c r="BD72" s="1" t="s">
        <v>1595</v>
      </c>
      <c r="BE72" s="1"/>
      <c r="BF72" s="1" t="s">
        <v>1086</v>
      </c>
      <c r="BG72" s="2">
        <v>10762.36</v>
      </c>
      <c r="BH72" s="2">
        <v>2690.59</v>
      </c>
      <c r="BI72" s="1">
        <v>896.86</v>
      </c>
      <c r="BJ72" s="2">
        <v>2690.59</v>
      </c>
      <c r="BK72" s="2">
        <v>2690.59</v>
      </c>
      <c r="BL72" s="1">
        <v>896.86</v>
      </c>
      <c r="BM72" s="1">
        <v>896.86</v>
      </c>
      <c r="BN72" s="1">
        <v>896.86</v>
      </c>
      <c r="BO72" s="1">
        <v>896.86</v>
      </c>
      <c r="BP72" s="1">
        <v>896.86</v>
      </c>
      <c r="BQ72" s="1">
        <v>896.86</v>
      </c>
      <c r="BR72" s="15" t="s">
        <v>1480</v>
      </c>
    </row>
    <row r="73" spans="1:70" ht="22.5" customHeight="1">
      <c r="A73" s="1">
        <v>70</v>
      </c>
      <c r="B73" s="14">
        <v>135</v>
      </c>
      <c r="C73" s="1" t="s">
        <v>2796</v>
      </c>
      <c r="D73" s="4" t="s">
        <v>750</v>
      </c>
      <c r="E73" s="4"/>
      <c r="F73" s="4"/>
      <c r="G73" s="4"/>
      <c r="H73" s="4"/>
      <c r="I73" s="4" t="s">
        <v>751</v>
      </c>
      <c r="J73" s="4" t="s">
        <v>1472</v>
      </c>
      <c r="K73" s="15" t="s">
        <v>2275</v>
      </c>
      <c r="L73" s="9" t="s">
        <v>1559</v>
      </c>
      <c r="M73" s="9"/>
      <c r="N73" s="16" t="s">
        <v>752</v>
      </c>
      <c r="O73" s="4"/>
      <c r="P73" s="4"/>
      <c r="Q73" s="4"/>
      <c r="R73" s="4"/>
      <c r="S73" s="4"/>
      <c r="T73" s="4"/>
      <c r="U73" s="4" t="s">
        <v>2800</v>
      </c>
      <c r="V73" s="17" t="s">
        <v>753</v>
      </c>
      <c r="W73" s="4"/>
      <c r="X73" s="18" t="s">
        <v>755</v>
      </c>
      <c r="Y73" s="19" t="s">
        <v>756</v>
      </c>
      <c r="Z73" s="20" t="s">
        <v>2899</v>
      </c>
      <c r="AA73" s="15" t="s">
        <v>2818</v>
      </c>
      <c r="AB73" s="15" t="s">
        <v>2807</v>
      </c>
      <c r="AC73" s="4" t="s">
        <v>750</v>
      </c>
      <c r="AD73" s="15" t="s">
        <v>757</v>
      </c>
      <c r="AE73" s="15" t="s">
        <v>2809</v>
      </c>
      <c r="AF73" s="34" t="s">
        <v>758</v>
      </c>
      <c r="AG73" s="22" t="s">
        <v>755</v>
      </c>
      <c r="AH73" s="22" t="s">
        <v>2463</v>
      </c>
      <c r="AI73" s="70">
        <f t="shared" si="16"/>
        <v>10762.36</v>
      </c>
      <c r="AJ73" s="64">
        <v>2690.59</v>
      </c>
      <c r="AK73" s="58">
        <v>896.86</v>
      </c>
      <c r="AL73" s="58">
        <v>896.86</v>
      </c>
      <c r="AM73" s="58">
        <v>896.86</v>
      </c>
      <c r="AN73" s="64">
        <f t="shared" si="17"/>
        <v>2690.59</v>
      </c>
      <c r="AO73" s="64">
        <f t="shared" si="18"/>
        <v>2690.59</v>
      </c>
      <c r="AP73" s="64">
        <f t="shared" si="19"/>
        <v>2690.59</v>
      </c>
      <c r="AQ73" s="58">
        <v>896.86</v>
      </c>
      <c r="AR73" s="58">
        <v>896.86</v>
      </c>
      <c r="AS73" s="58">
        <v>896.86</v>
      </c>
      <c r="AT73" s="58">
        <v>896.86</v>
      </c>
      <c r="AU73" s="58">
        <v>896.86</v>
      </c>
      <c r="AV73" s="58">
        <v>896.86</v>
      </c>
      <c r="AW73" s="58">
        <v>896.86</v>
      </c>
      <c r="AX73" s="58">
        <v>896.86</v>
      </c>
      <c r="AY73" s="58">
        <v>896.86</v>
      </c>
      <c r="AZ73" s="70">
        <f t="shared" si="20"/>
        <v>10762.32</v>
      </c>
      <c r="BA73" s="1" t="s">
        <v>1676</v>
      </c>
      <c r="BB73" s="1" t="s">
        <v>1220</v>
      </c>
      <c r="BC73" s="1">
        <v>0</v>
      </c>
      <c r="BD73" s="1" t="s">
        <v>1414</v>
      </c>
      <c r="BE73" s="1"/>
      <c r="BF73" s="1" t="s">
        <v>1086</v>
      </c>
      <c r="BG73" s="2">
        <v>11531.11</v>
      </c>
      <c r="BH73" s="2">
        <v>2882.78</v>
      </c>
      <c r="BI73" s="2">
        <v>960.93</v>
      </c>
      <c r="BJ73" s="2">
        <v>2882.78</v>
      </c>
      <c r="BK73" s="2">
        <v>2882.78</v>
      </c>
      <c r="BL73" s="2">
        <v>960.93</v>
      </c>
      <c r="BM73" s="2">
        <v>960.93</v>
      </c>
      <c r="BN73" s="2">
        <v>960.93</v>
      </c>
      <c r="BO73" s="2">
        <v>960.93</v>
      </c>
      <c r="BP73" s="2">
        <v>960.93</v>
      </c>
      <c r="BQ73" s="2">
        <v>960.93</v>
      </c>
      <c r="BR73" s="15" t="s">
        <v>1473</v>
      </c>
    </row>
    <row r="74" spans="1:70" ht="16.5" customHeight="1">
      <c r="A74" s="1">
        <v>71</v>
      </c>
      <c r="B74" s="14">
        <v>102</v>
      </c>
      <c r="C74" s="1" t="s">
        <v>2796</v>
      </c>
      <c r="D74" s="4" t="s">
        <v>759</v>
      </c>
      <c r="E74" s="4"/>
      <c r="F74" s="4"/>
      <c r="G74" s="4"/>
      <c r="H74" s="4"/>
      <c r="I74" s="4" t="s">
        <v>760</v>
      </c>
      <c r="J74" s="4" t="s">
        <v>1474</v>
      </c>
      <c r="K74" s="15" t="s">
        <v>2276</v>
      </c>
      <c r="L74" s="9" t="s">
        <v>1479</v>
      </c>
      <c r="M74" s="9">
        <v>0</v>
      </c>
      <c r="N74" s="16" t="s">
        <v>761</v>
      </c>
      <c r="O74" s="4" t="s">
        <v>762</v>
      </c>
      <c r="P74" s="4">
        <v>16</v>
      </c>
      <c r="Q74" s="4"/>
      <c r="R74" s="4"/>
      <c r="S74" s="4"/>
      <c r="T74" s="4"/>
      <c r="U74" s="4" t="s">
        <v>2800</v>
      </c>
      <c r="V74" s="26" t="s">
        <v>1582</v>
      </c>
      <c r="W74" s="4"/>
      <c r="X74" s="18" t="s">
        <v>763</v>
      </c>
      <c r="Y74" s="19" t="s">
        <v>764</v>
      </c>
      <c r="Z74" s="20" t="s">
        <v>765</v>
      </c>
      <c r="AA74" s="15" t="s">
        <v>766</v>
      </c>
      <c r="AB74" s="15" t="s">
        <v>2807</v>
      </c>
      <c r="AC74" s="4" t="s">
        <v>759</v>
      </c>
      <c r="AD74" s="15" t="s">
        <v>767</v>
      </c>
      <c r="AE74" s="15" t="s">
        <v>2840</v>
      </c>
      <c r="AF74" s="21">
        <v>662682</v>
      </c>
      <c r="AG74" s="22" t="s">
        <v>763</v>
      </c>
      <c r="AH74" s="22" t="s">
        <v>2463</v>
      </c>
      <c r="AI74" s="70">
        <f t="shared" si="16"/>
        <v>11531.12</v>
      </c>
      <c r="AJ74" s="64">
        <v>2882.78</v>
      </c>
      <c r="AK74" s="58">
        <v>960.93</v>
      </c>
      <c r="AL74" s="58">
        <v>960.93</v>
      </c>
      <c r="AM74" s="58">
        <v>960.93</v>
      </c>
      <c r="AN74" s="64">
        <f t="shared" si="17"/>
        <v>2882.78</v>
      </c>
      <c r="AO74" s="64">
        <f t="shared" si="18"/>
        <v>2882.78</v>
      </c>
      <c r="AP74" s="64">
        <f t="shared" si="19"/>
        <v>2882.78</v>
      </c>
      <c r="AQ74" s="58">
        <v>960.93</v>
      </c>
      <c r="AR74" s="58">
        <v>960.93</v>
      </c>
      <c r="AS74" s="58">
        <v>960.93</v>
      </c>
      <c r="AT74" s="58">
        <v>960.93</v>
      </c>
      <c r="AU74" s="58">
        <v>960.93</v>
      </c>
      <c r="AV74" s="58">
        <v>960.93</v>
      </c>
      <c r="AW74" s="58">
        <v>960.93</v>
      </c>
      <c r="AX74" s="58">
        <v>960.93</v>
      </c>
      <c r="AY74" s="58">
        <v>960.93</v>
      </c>
      <c r="AZ74" s="70">
        <f t="shared" si="20"/>
        <v>11531.160000000002</v>
      </c>
      <c r="BA74" s="1" t="s">
        <v>1125</v>
      </c>
      <c r="BB74" s="1" t="s">
        <v>1221</v>
      </c>
      <c r="BC74" s="1">
        <v>0</v>
      </c>
      <c r="BD74" s="1" t="s">
        <v>1589</v>
      </c>
      <c r="BE74" s="1"/>
      <c r="BF74" s="1" t="s">
        <v>1116</v>
      </c>
      <c r="BG74" s="2">
        <v>10762.36</v>
      </c>
      <c r="BH74" s="2">
        <v>2690.59</v>
      </c>
      <c r="BI74" s="1">
        <v>896.86</v>
      </c>
      <c r="BJ74" s="2">
        <v>2690.59</v>
      </c>
      <c r="BK74" s="2">
        <v>2690.59</v>
      </c>
      <c r="BL74" s="1">
        <v>896.86</v>
      </c>
      <c r="BM74" s="1">
        <v>896.86</v>
      </c>
      <c r="BN74" s="1">
        <v>896.86</v>
      </c>
      <c r="BO74" s="1">
        <v>896.86</v>
      </c>
      <c r="BP74" s="1">
        <v>896.86</v>
      </c>
      <c r="BQ74" s="1">
        <v>896.86</v>
      </c>
      <c r="BR74" s="15" t="s">
        <v>1476</v>
      </c>
    </row>
    <row r="75" spans="1:70" ht="18.75" customHeight="1">
      <c r="A75" s="1">
        <v>72</v>
      </c>
      <c r="B75" s="14">
        <v>87</v>
      </c>
      <c r="C75" s="1" t="s">
        <v>2796</v>
      </c>
      <c r="D75" s="4" t="s">
        <v>1418</v>
      </c>
      <c r="E75" s="4"/>
      <c r="F75" s="4"/>
      <c r="G75" s="4"/>
      <c r="H75" s="4"/>
      <c r="I75" s="4" t="s">
        <v>592</v>
      </c>
      <c r="J75" s="4" t="s">
        <v>1632</v>
      </c>
      <c r="K75" s="15" t="s">
        <v>2277</v>
      </c>
      <c r="L75" s="9" t="s">
        <v>1634</v>
      </c>
      <c r="M75" s="9">
        <v>0</v>
      </c>
      <c r="N75" s="16" t="s">
        <v>2818</v>
      </c>
      <c r="O75" s="4" t="s">
        <v>346</v>
      </c>
      <c r="P75" s="4">
        <v>1</v>
      </c>
      <c r="Q75" s="4"/>
      <c r="R75" s="4"/>
      <c r="S75" s="4"/>
      <c r="T75" s="4"/>
      <c r="U75" s="4" t="s">
        <v>2800</v>
      </c>
      <c r="V75" s="26">
        <v>213202</v>
      </c>
      <c r="W75" s="4"/>
      <c r="X75" s="18" t="s">
        <v>593</v>
      </c>
      <c r="Y75" s="19" t="s">
        <v>594</v>
      </c>
      <c r="Z75" s="20" t="s">
        <v>2899</v>
      </c>
      <c r="AA75" s="15" t="s">
        <v>2824</v>
      </c>
      <c r="AB75" s="15" t="s">
        <v>2807</v>
      </c>
      <c r="AC75" s="4" t="s">
        <v>1638</v>
      </c>
      <c r="AD75" s="15" t="s">
        <v>595</v>
      </c>
      <c r="AE75" s="15" t="s">
        <v>2809</v>
      </c>
      <c r="AF75" s="21">
        <v>664815</v>
      </c>
      <c r="AG75" s="22" t="s">
        <v>593</v>
      </c>
      <c r="AH75" s="22" t="s">
        <v>2463</v>
      </c>
      <c r="AI75" s="70">
        <f t="shared" si="16"/>
        <v>10762.36</v>
      </c>
      <c r="AJ75" s="64">
        <v>2690.59</v>
      </c>
      <c r="AK75" s="58">
        <v>896.86</v>
      </c>
      <c r="AL75" s="58">
        <v>896.86</v>
      </c>
      <c r="AM75" s="58">
        <v>896.86</v>
      </c>
      <c r="AN75" s="64">
        <f t="shared" si="17"/>
        <v>2690.59</v>
      </c>
      <c r="AO75" s="64">
        <f t="shared" si="18"/>
        <v>2690.59</v>
      </c>
      <c r="AP75" s="64">
        <f t="shared" si="19"/>
        <v>2690.59</v>
      </c>
      <c r="AQ75" s="58">
        <v>896.86</v>
      </c>
      <c r="AR75" s="58">
        <v>896.86</v>
      </c>
      <c r="AS75" s="58">
        <v>896.86</v>
      </c>
      <c r="AT75" s="58">
        <v>896.86</v>
      </c>
      <c r="AU75" s="58">
        <v>896.86</v>
      </c>
      <c r="AV75" s="58">
        <v>896.86</v>
      </c>
      <c r="AW75" s="58">
        <v>896.86</v>
      </c>
      <c r="AX75" s="58">
        <v>896.86</v>
      </c>
      <c r="AY75" s="58">
        <v>896.86</v>
      </c>
      <c r="AZ75" s="70">
        <f t="shared" si="20"/>
        <v>10762.32</v>
      </c>
      <c r="BA75" s="1" t="s">
        <v>1402</v>
      </c>
      <c r="BB75" s="1" t="s">
        <v>1403</v>
      </c>
      <c r="BC75" s="1">
        <v>0</v>
      </c>
      <c r="BD75" s="23" t="s">
        <v>1635</v>
      </c>
      <c r="BE75" s="1"/>
      <c r="BF75" s="1" t="s">
        <v>1086</v>
      </c>
      <c r="BG75" s="2">
        <v>11531.11</v>
      </c>
      <c r="BH75" s="2">
        <v>2882.78</v>
      </c>
      <c r="BI75" s="2">
        <v>960.93</v>
      </c>
      <c r="BJ75" s="2">
        <v>2882.78</v>
      </c>
      <c r="BK75" s="2">
        <v>2882.78</v>
      </c>
      <c r="BL75" s="2">
        <v>960.93</v>
      </c>
      <c r="BM75" s="2">
        <v>960.93</v>
      </c>
      <c r="BN75" s="2">
        <v>960.93</v>
      </c>
      <c r="BO75" s="2">
        <v>960.93</v>
      </c>
      <c r="BP75" s="2">
        <v>960.93</v>
      </c>
      <c r="BQ75" s="2">
        <v>960.93</v>
      </c>
      <c r="BR75" s="15" t="s">
        <v>1633</v>
      </c>
    </row>
    <row r="76" spans="1:70" ht="18.75" customHeight="1">
      <c r="A76" s="1">
        <v>73</v>
      </c>
      <c r="B76" s="14">
        <v>47</v>
      </c>
      <c r="C76" s="1" t="s">
        <v>2796</v>
      </c>
      <c r="D76" s="4" t="s">
        <v>768</v>
      </c>
      <c r="E76" s="4"/>
      <c r="F76" s="4"/>
      <c r="G76" s="4"/>
      <c r="H76" s="4"/>
      <c r="I76" s="4" t="s">
        <v>2648</v>
      </c>
      <c r="J76" s="4" t="s">
        <v>2649</v>
      </c>
      <c r="K76" s="15" t="s">
        <v>2278</v>
      </c>
      <c r="L76" s="9" t="s">
        <v>1440</v>
      </c>
      <c r="M76" s="9">
        <v>0</v>
      </c>
      <c r="N76" s="16" t="s">
        <v>769</v>
      </c>
      <c r="O76" s="4"/>
      <c r="P76" s="4"/>
      <c r="Q76" s="4"/>
      <c r="R76" s="4"/>
      <c r="S76" s="4"/>
      <c r="T76" s="4"/>
      <c r="U76" s="4" t="s">
        <v>2800</v>
      </c>
      <c r="V76" s="26" t="s">
        <v>1915</v>
      </c>
      <c r="W76" s="4"/>
      <c r="X76" s="18" t="s">
        <v>770</v>
      </c>
      <c r="Y76" s="19" t="s">
        <v>771</v>
      </c>
      <c r="Z76" s="20" t="s">
        <v>2899</v>
      </c>
      <c r="AA76" s="15" t="s">
        <v>2824</v>
      </c>
      <c r="AB76" s="15" t="s">
        <v>2807</v>
      </c>
      <c r="AC76" s="4" t="s">
        <v>768</v>
      </c>
      <c r="AD76" s="15" t="s">
        <v>772</v>
      </c>
      <c r="AE76" s="15" t="s">
        <v>2840</v>
      </c>
      <c r="AF76" s="21">
        <v>729260</v>
      </c>
      <c r="AG76" s="22" t="s">
        <v>770</v>
      </c>
      <c r="AH76" s="22" t="s">
        <v>2463</v>
      </c>
      <c r="AI76" s="70">
        <f t="shared" si="16"/>
        <v>11531.12</v>
      </c>
      <c r="AJ76" s="64">
        <v>2882.78</v>
      </c>
      <c r="AK76" s="58">
        <v>960.93</v>
      </c>
      <c r="AL76" s="58">
        <v>960.93</v>
      </c>
      <c r="AM76" s="58">
        <v>960.93</v>
      </c>
      <c r="AN76" s="64">
        <f t="shared" si="17"/>
        <v>2882.78</v>
      </c>
      <c r="AO76" s="64">
        <f t="shared" si="18"/>
        <v>2882.78</v>
      </c>
      <c r="AP76" s="64">
        <f t="shared" si="19"/>
        <v>2882.78</v>
      </c>
      <c r="AQ76" s="58">
        <v>960.93</v>
      </c>
      <c r="AR76" s="58">
        <v>960.93</v>
      </c>
      <c r="AS76" s="58">
        <v>960.93</v>
      </c>
      <c r="AT76" s="58">
        <v>960.93</v>
      </c>
      <c r="AU76" s="58">
        <v>960.93</v>
      </c>
      <c r="AV76" s="58">
        <v>960.93</v>
      </c>
      <c r="AW76" s="58">
        <v>960.93</v>
      </c>
      <c r="AX76" s="58">
        <v>960.93</v>
      </c>
      <c r="AY76" s="58">
        <v>960.93</v>
      </c>
      <c r="AZ76" s="70">
        <f t="shared" si="20"/>
        <v>11531.160000000002</v>
      </c>
      <c r="BA76" s="1" t="s">
        <v>1085</v>
      </c>
      <c r="BB76" s="1" t="s">
        <v>1126</v>
      </c>
      <c r="BC76" s="1">
        <v>0</v>
      </c>
      <c r="BD76" s="29" t="s">
        <v>1222</v>
      </c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15" t="s">
        <v>1828</v>
      </c>
    </row>
    <row r="77" spans="1:70" ht="23.25" customHeight="1">
      <c r="A77" s="1">
        <v>74</v>
      </c>
      <c r="B77" s="14">
        <v>10</v>
      </c>
      <c r="C77" s="1" t="s">
        <v>2796</v>
      </c>
      <c r="D77" s="4" t="s">
        <v>773</v>
      </c>
      <c r="E77" s="4"/>
      <c r="F77" s="4"/>
      <c r="G77" s="4"/>
      <c r="H77" s="4"/>
      <c r="I77" s="4" t="s">
        <v>1487</v>
      </c>
      <c r="J77" s="4" t="s">
        <v>1488</v>
      </c>
      <c r="K77" s="15" t="s">
        <v>2279</v>
      </c>
      <c r="L77" s="9" t="s">
        <v>1508</v>
      </c>
      <c r="M77" s="9">
        <v>0</v>
      </c>
      <c r="N77" s="16" t="s">
        <v>774</v>
      </c>
      <c r="O77" s="4"/>
      <c r="P77" s="4"/>
      <c r="Q77" s="4"/>
      <c r="R77" s="4"/>
      <c r="S77" s="4"/>
      <c r="T77" s="4"/>
      <c r="U77" s="4" t="s">
        <v>2800</v>
      </c>
      <c r="V77" s="17" t="s">
        <v>775</v>
      </c>
      <c r="W77" s="4"/>
      <c r="X77" s="18" t="s">
        <v>776</v>
      </c>
      <c r="Y77" s="19" t="s">
        <v>777</v>
      </c>
      <c r="Z77" s="20" t="s">
        <v>722</v>
      </c>
      <c r="AA77" s="15" t="s">
        <v>2806</v>
      </c>
      <c r="AB77" s="15" t="s">
        <v>2807</v>
      </c>
      <c r="AC77" s="4" t="s">
        <v>773</v>
      </c>
      <c r="AD77" s="15" t="s">
        <v>778</v>
      </c>
      <c r="AE77" s="15" t="s">
        <v>2840</v>
      </c>
      <c r="AF77" s="21">
        <v>740176</v>
      </c>
      <c r="AG77" s="22" t="s">
        <v>776</v>
      </c>
      <c r="AH77" s="22" t="s">
        <v>2463</v>
      </c>
      <c r="AI77" s="70">
        <f t="shared" si="16"/>
        <v>11531.12</v>
      </c>
      <c r="AJ77" s="64">
        <v>2882.78</v>
      </c>
      <c r="AK77" s="58">
        <v>960.93</v>
      </c>
      <c r="AL77" s="58">
        <v>960.93</v>
      </c>
      <c r="AM77" s="58">
        <v>960.93</v>
      </c>
      <c r="AN77" s="64">
        <f t="shared" si="17"/>
        <v>2882.78</v>
      </c>
      <c r="AO77" s="64">
        <f t="shared" si="18"/>
        <v>2882.78</v>
      </c>
      <c r="AP77" s="64">
        <f t="shared" si="19"/>
        <v>2882.78</v>
      </c>
      <c r="AQ77" s="58">
        <v>960.93</v>
      </c>
      <c r="AR77" s="58">
        <v>960.93</v>
      </c>
      <c r="AS77" s="58">
        <v>960.93</v>
      </c>
      <c r="AT77" s="58">
        <v>960.93</v>
      </c>
      <c r="AU77" s="58">
        <v>960.93</v>
      </c>
      <c r="AV77" s="58">
        <v>960.93</v>
      </c>
      <c r="AW77" s="58">
        <v>960.93</v>
      </c>
      <c r="AX77" s="58">
        <v>960.93</v>
      </c>
      <c r="AY77" s="58">
        <v>960.93</v>
      </c>
      <c r="AZ77" s="70">
        <f t="shared" si="20"/>
        <v>11531.160000000002</v>
      </c>
      <c r="BA77" s="1" t="s">
        <v>1323</v>
      </c>
      <c r="BB77" s="1" t="s">
        <v>1223</v>
      </c>
      <c r="BC77" s="1">
        <v>0</v>
      </c>
      <c r="BD77" s="1" t="s">
        <v>1591</v>
      </c>
      <c r="BE77" s="1"/>
      <c r="BF77" s="1" t="s">
        <v>1116</v>
      </c>
      <c r="BG77" s="2">
        <v>11531.11</v>
      </c>
      <c r="BH77" s="2">
        <v>2882.78</v>
      </c>
      <c r="BI77" s="2">
        <v>960.93</v>
      </c>
      <c r="BJ77" s="2">
        <v>2882.78</v>
      </c>
      <c r="BK77" s="2">
        <v>2882.78</v>
      </c>
      <c r="BL77" s="2">
        <v>960.93</v>
      </c>
      <c r="BM77" s="2">
        <v>960.93</v>
      </c>
      <c r="BN77" s="2">
        <v>960.93</v>
      </c>
      <c r="BO77" s="2">
        <v>960.93</v>
      </c>
      <c r="BP77" s="2">
        <v>960.93</v>
      </c>
      <c r="BQ77" s="2">
        <v>960.93</v>
      </c>
      <c r="BR77" s="15" t="s">
        <v>1490</v>
      </c>
    </row>
    <row r="78" spans="1:70" ht="25.5">
      <c r="A78" s="1">
        <v>75</v>
      </c>
      <c r="B78" s="46">
        <v>95</v>
      </c>
      <c r="C78" s="1" t="s">
        <v>2796</v>
      </c>
      <c r="E78" s="4"/>
      <c r="F78" s="4"/>
      <c r="G78" s="4" t="s">
        <v>779</v>
      </c>
      <c r="H78" s="4"/>
      <c r="I78" s="36" t="s">
        <v>780</v>
      </c>
      <c r="J78" s="4" t="s">
        <v>1784</v>
      </c>
      <c r="K78" s="15" t="s">
        <v>2280</v>
      </c>
      <c r="L78" s="9" t="s">
        <v>1786</v>
      </c>
      <c r="M78" s="9">
        <v>0</v>
      </c>
      <c r="N78" s="16" t="s">
        <v>2818</v>
      </c>
      <c r="O78" s="4" t="s">
        <v>2650</v>
      </c>
      <c r="P78" s="4" t="s">
        <v>2651</v>
      </c>
      <c r="Q78" s="4"/>
      <c r="R78" s="4" t="s">
        <v>619</v>
      </c>
      <c r="S78" s="4"/>
      <c r="T78" s="4"/>
      <c r="U78" s="4" t="s">
        <v>2800</v>
      </c>
      <c r="V78" s="26" t="s">
        <v>1750</v>
      </c>
      <c r="W78" s="19" t="s">
        <v>781</v>
      </c>
      <c r="X78" s="18" t="s">
        <v>782</v>
      </c>
      <c r="Y78" s="31"/>
      <c r="Z78" s="20" t="s">
        <v>2836</v>
      </c>
      <c r="AA78" s="15"/>
      <c r="AB78" s="15" t="s">
        <v>2807</v>
      </c>
      <c r="AC78" s="4" t="s">
        <v>783</v>
      </c>
      <c r="AD78" s="47" t="s">
        <v>2901</v>
      </c>
      <c r="AE78" s="15" t="s">
        <v>2826</v>
      </c>
      <c r="AF78" s="21">
        <v>457506</v>
      </c>
      <c r="AG78" s="32">
        <v>2620304151783</v>
      </c>
      <c r="AH78" s="22" t="s">
        <v>2463</v>
      </c>
      <c r="AI78" s="70">
        <f t="shared" si="16"/>
        <v>13144.52</v>
      </c>
      <c r="AJ78" s="64">
        <v>3286.13</v>
      </c>
      <c r="AK78" s="58">
        <v>1095.38</v>
      </c>
      <c r="AL78" s="58">
        <v>1095.38</v>
      </c>
      <c r="AM78" s="58">
        <v>1095.38</v>
      </c>
      <c r="AN78" s="64">
        <f t="shared" si="17"/>
        <v>3286.13</v>
      </c>
      <c r="AO78" s="64">
        <f t="shared" si="18"/>
        <v>3286.13</v>
      </c>
      <c r="AP78" s="64">
        <f t="shared" si="19"/>
        <v>3286.13</v>
      </c>
      <c r="AQ78" s="58">
        <v>1095.38</v>
      </c>
      <c r="AR78" s="58">
        <v>1095.38</v>
      </c>
      <c r="AS78" s="58">
        <v>1095.38</v>
      </c>
      <c r="AT78" s="58">
        <v>1095.38</v>
      </c>
      <c r="AU78" s="58">
        <v>1095.38</v>
      </c>
      <c r="AV78" s="58">
        <v>1095.38</v>
      </c>
      <c r="AW78" s="58">
        <v>1095.38</v>
      </c>
      <c r="AX78" s="58">
        <v>1095.38</v>
      </c>
      <c r="AY78" s="58">
        <v>1095.38</v>
      </c>
      <c r="AZ78" s="70">
        <f t="shared" si="20"/>
        <v>13144.560000000005</v>
      </c>
      <c r="BA78" s="1" t="s">
        <v>1125</v>
      </c>
      <c r="BB78" s="1" t="s">
        <v>1213</v>
      </c>
      <c r="BC78" s="1">
        <v>0</v>
      </c>
      <c r="BD78" s="1" t="s">
        <v>1677</v>
      </c>
      <c r="BE78" s="1"/>
      <c r="BF78" s="1" t="s">
        <v>1116</v>
      </c>
      <c r="BG78" s="2">
        <v>11531.11</v>
      </c>
      <c r="BH78" s="2">
        <v>2882.78</v>
      </c>
      <c r="BI78" s="2">
        <v>960.93</v>
      </c>
      <c r="BJ78" s="2">
        <v>2882.78</v>
      </c>
      <c r="BK78" s="2">
        <v>2882.78</v>
      </c>
      <c r="BL78" s="2">
        <v>960.93</v>
      </c>
      <c r="BM78" s="2">
        <v>960.93</v>
      </c>
      <c r="BN78" s="2">
        <v>960.93</v>
      </c>
      <c r="BO78" s="2">
        <v>960.93</v>
      </c>
      <c r="BP78" s="2">
        <v>960.93</v>
      </c>
      <c r="BQ78" s="2">
        <v>960.93</v>
      </c>
      <c r="BR78" s="15" t="s">
        <v>1785</v>
      </c>
    </row>
    <row r="79" spans="1:70" ht="18" customHeight="1">
      <c r="A79" s="1">
        <v>76</v>
      </c>
      <c r="B79" s="14">
        <v>69</v>
      </c>
      <c r="C79" s="1" t="s">
        <v>2796</v>
      </c>
      <c r="D79" s="4" t="s">
        <v>784</v>
      </c>
      <c r="E79" s="4"/>
      <c r="F79" s="4"/>
      <c r="G79" s="4"/>
      <c r="H79" s="4"/>
      <c r="I79" s="4" t="s">
        <v>1754</v>
      </c>
      <c r="J79" s="4" t="s">
        <v>1755</v>
      </c>
      <c r="K79" s="15" t="s">
        <v>2281</v>
      </c>
      <c r="L79" s="9" t="s">
        <v>1783</v>
      </c>
      <c r="M79" s="9">
        <v>1</v>
      </c>
      <c r="N79" s="16" t="s">
        <v>2818</v>
      </c>
      <c r="O79" s="4" t="s">
        <v>346</v>
      </c>
      <c r="P79" s="4">
        <v>1</v>
      </c>
      <c r="Q79" s="4"/>
      <c r="R79" s="4"/>
      <c r="S79" s="4"/>
      <c r="T79" s="4"/>
      <c r="U79" s="4" t="s">
        <v>2800</v>
      </c>
      <c r="V79" s="26">
        <v>632212</v>
      </c>
      <c r="W79" s="4"/>
      <c r="X79" s="18" t="s">
        <v>785</v>
      </c>
      <c r="Y79" s="19" t="s">
        <v>786</v>
      </c>
      <c r="Z79" s="20" t="s">
        <v>2823</v>
      </c>
      <c r="AA79" s="15" t="s">
        <v>2824</v>
      </c>
      <c r="AB79" s="15" t="s">
        <v>2807</v>
      </c>
      <c r="AC79" s="4" t="s">
        <v>784</v>
      </c>
      <c r="AD79" s="15" t="s">
        <v>217</v>
      </c>
      <c r="AE79" s="15" t="s">
        <v>2840</v>
      </c>
      <c r="AF79" s="21">
        <v>303880</v>
      </c>
      <c r="AG79" s="22" t="s">
        <v>785</v>
      </c>
      <c r="AH79" s="22" t="s">
        <v>2463</v>
      </c>
      <c r="AI79" s="70">
        <f t="shared" si="16"/>
        <v>13452.96</v>
      </c>
      <c r="AJ79" s="64">
        <v>3363.24</v>
      </c>
      <c r="AK79" s="58">
        <v>1121.08</v>
      </c>
      <c r="AL79" s="58">
        <v>1121.08</v>
      </c>
      <c r="AM79" s="58">
        <v>1121.08</v>
      </c>
      <c r="AN79" s="64">
        <f t="shared" si="17"/>
        <v>3363.24</v>
      </c>
      <c r="AO79" s="64">
        <f t="shared" si="18"/>
        <v>3363.24</v>
      </c>
      <c r="AP79" s="64">
        <f t="shared" si="19"/>
        <v>3363.24</v>
      </c>
      <c r="AQ79" s="58">
        <v>1121.08</v>
      </c>
      <c r="AR79" s="58">
        <v>1121.08</v>
      </c>
      <c r="AS79" s="58">
        <v>1121.08</v>
      </c>
      <c r="AT79" s="58">
        <v>1121.08</v>
      </c>
      <c r="AU79" s="58">
        <v>1121.08</v>
      </c>
      <c r="AV79" s="58">
        <v>1121.08</v>
      </c>
      <c r="AW79" s="58">
        <v>1121.08</v>
      </c>
      <c r="AX79" s="58">
        <v>1121.08</v>
      </c>
      <c r="AY79" s="58">
        <v>1121.08</v>
      </c>
      <c r="AZ79" s="70">
        <f t="shared" si="20"/>
        <v>13452.96</v>
      </c>
      <c r="BA79" s="1" t="s">
        <v>1108</v>
      </c>
      <c r="BB79" s="1" t="s">
        <v>1224</v>
      </c>
      <c r="BC79" s="1" t="s">
        <v>1225</v>
      </c>
      <c r="BD79" s="29" t="s">
        <v>1273</v>
      </c>
      <c r="BE79" s="1"/>
      <c r="BF79" s="1" t="s">
        <v>1086</v>
      </c>
      <c r="BG79" s="2">
        <v>13144.53</v>
      </c>
      <c r="BH79" s="2">
        <v>3286.13</v>
      </c>
      <c r="BI79" s="2">
        <v>1095.38</v>
      </c>
      <c r="BJ79" s="2">
        <v>3286.13</v>
      </c>
      <c r="BK79" s="2">
        <v>3286.13</v>
      </c>
      <c r="BL79" s="2">
        <v>1095.38</v>
      </c>
      <c r="BM79" s="2">
        <v>1095.38</v>
      </c>
      <c r="BN79" s="2">
        <v>1095.38</v>
      </c>
      <c r="BO79" s="2">
        <v>1095.38</v>
      </c>
      <c r="BP79" s="2">
        <v>1095.38</v>
      </c>
      <c r="BQ79" s="2">
        <v>1095.38</v>
      </c>
      <c r="BR79" s="15" t="s">
        <v>1764</v>
      </c>
    </row>
    <row r="80" spans="1:70" ht="25.5">
      <c r="A80" s="1">
        <v>77</v>
      </c>
      <c r="B80" s="14">
        <v>137</v>
      </c>
      <c r="C80" s="1" t="s">
        <v>2796</v>
      </c>
      <c r="D80" s="4" t="s">
        <v>830</v>
      </c>
      <c r="E80" s="4"/>
      <c r="F80" s="4"/>
      <c r="G80" s="4"/>
      <c r="H80" s="4"/>
      <c r="I80" s="4" t="s">
        <v>831</v>
      </c>
      <c r="J80" s="4" t="s">
        <v>1491</v>
      </c>
      <c r="K80" s="15" t="s">
        <v>2282</v>
      </c>
      <c r="L80" s="9" t="s">
        <v>1493</v>
      </c>
      <c r="M80" s="9">
        <v>1</v>
      </c>
      <c r="N80" s="16" t="s">
        <v>195</v>
      </c>
      <c r="O80" s="18" t="s">
        <v>832</v>
      </c>
      <c r="P80" s="4">
        <v>7</v>
      </c>
      <c r="Q80" s="4"/>
      <c r="R80" s="4"/>
      <c r="S80" s="4"/>
      <c r="T80" s="4"/>
      <c r="U80" s="4" t="s">
        <v>2800</v>
      </c>
      <c r="V80" s="26">
        <v>666853</v>
      </c>
      <c r="W80" s="4"/>
      <c r="X80" s="18" t="s">
        <v>833</v>
      </c>
      <c r="Y80" s="4" t="s">
        <v>834</v>
      </c>
      <c r="Z80" s="20" t="s">
        <v>835</v>
      </c>
      <c r="AA80" s="15" t="s">
        <v>199</v>
      </c>
      <c r="AB80" s="15" t="s">
        <v>2807</v>
      </c>
      <c r="AC80" s="4" t="s">
        <v>830</v>
      </c>
      <c r="AD80" s="15" t="s">
        <v>836</v>
      </c>
      <c r="AE80" s="15" t="s">
        <v>2840</v>
      </c>
      <c r="AF80" s="21" t="s">
        <v>1260</v>
      </c>
      <c r="AG80" s="22" t="s">
        <v>833</v>
      </c>
      <c r="AH80" s="22" t="s">
        <v>2463</v>
      </c>
      <c r="AI80" s="70">
        <f t="shared" si="16"/>
        <v>13452.96</v>
      </c>
      <c r="AJ80" s="64">
        <v>3363.24</v>
      </c>
      <c r="AK80" s="58">
        <v>1121.08</v>
      </c>
      <c r="AL80" s="58">
        <v>1121.08</v>
      </c>
      <c r="AM80" s="58">
        <v>1121.08</v>
      </c>
      <c r="AN80" s="64">
        <f>AQ80+AR80+AS80</f>
        <v>3363.24</v>
      </c>
      <c r="AO80" s="64">
        <f>AQ80+AR80+AS80</f>
        <v>3363.24</v>
      </c>
      <c r="AP80" s="64">
        <f>AQ80+AR80+AS80</f>
        <v>3363.24</v>
      </c>
      <c r="AQ80" s="58">
        <v>1121.08</v>
      </c>
      <c r="AR80" s="58">
        <v>1121.08</v>
      </c>
      <c r="AS80" s="58">
        <v>1121.08</v>
      </c>
      <c r="AT80" s="58">
        <v>1121.08</v>
      </c>
      <c r="AU80" s="58">
        <v>1121.08</v>
      </c>
      <c r="AV80" s="58">
        <v>1121.08</v>
      </c>
      <c r="AW80" s="58">
        <v>1121.08</v>
      </c>
      <c r="AX80" s="58">
        <v>1121.08</v>
      </c>
      <c r="AY80" s="58">
        <v>1121.08</v>
      </c>
      <c r="AZ80" s="70">
        <f t="shared" si="20"/>
        <v>13452.96</v>
      </c>
      <c r="BA80" s="1" t="s">
        <v>1593</v>
      </c>
      <c r="BB80" s="1" t="s">
        <v>1126</v>
      </c>
      <c r="BC80" s="1" t="s">
        <v>1138</v>
      </c>
      <c r="BD80" s="1" t="s">
        <v>1597</v>
      </c>
      <c r="BE80" s="1"/>
      <c r="BF80" s="1" t="s">
        <v>1086</v>
      </c>
      <c r="BG80" s="2">
        <v>13452.96</v>
      </c>
      <c r="BH80" s="2">
        <v>3363.24</v>
      </c>
      <c r="BI80" s="2">
        <v>1121.08</v>
      </c>
      <c r="BJ80" s="2">
        <v>3363.24</v>
      </c>
      <c r="BK80" s="2">
        <v>3363.24</v>
      </c>
      <c r="BL80" s="2">
        <v>1121.08</v>
      </c>
      <c r="BM80" s="2">
        <v>1121.08</v>
      </c>
      <c r="BN80" s="2">
        <v>1121.08</v>
      </c>
      <c r="BO80" s="2">
        <v>1121.08</v>
      </c>
      <c r="BP80" s="2">
        <v>1121.08</v>
      </c>
      <c r="BQ80" s="2">
        <v>1121.08</v>
      </c>
      <c r="BR80" s="15" t="s">
        <v>1492</v>
      </c>
    </row>
    <row r="81" spans="1:70" ht="19.5" customHeight="1">
      <c r="A81" s="1">
        <v>78</v>
      </c>
      <c r="B81" s="14">
        <v>55</v>
      </c>
      <c r="C81" s="1" t="s">
        <v>2796</v>
      </c>
      <c r="D81" s="4" t="s">
        <v>837</v>
      </c>
      <c r="E81" s="4"/>
      <c r="F81" s="4"/>
      <c r="G81" s="4"/>
      <c r="H81" s="4"/>
      <c r="I81" s="4" t="s">
        <v>838</v>
      </c>
      <c r="J81" s="4" t="s">
        <v>2652</v>
      </c>
      <c r="K81" s="15" t="s">
        <v>844</v>
      </c>
      <c r="L81" s="9" t="s">
        <v>2653</v>
      </c>
      <c r="M81" s="9">
        <v>1</v>
      </c>
      <c r="N81" s="16" t="s">
        <v>845</v>
      </c>
      <c r="O81" s="4"/>
      <c r="P81" s="4"/>
      <c r="Q81" s="4"/>
      <c r="R81" s="4"/>
      <c r="S81" s="4"/>
      <c r="T81" s="4"/>
      <c r="U81" s="4" t="s">
        <v>2800</v>
      </c>
      <c r="V81" s="26">
        <v>670113</v>
      </c>
      <c r="W81" s="4"/>
      <c r="X81" s="18" t="s">
        <v>846</v>
      </c>
      <c r="Y81" s="19" t="s">
        <v>847</v>
      </c>
      <c r="Z81" s="20" t="s">
        <v>2899</v>
      </c>
      <c r="AA81" s="15" t="s">
        <v>2824</v>
      </c>
      <c r="AB81" s="15" t="s">
        <v>2807</v>
      </c>
      <c r="AC81" s="4" t="s">
        <v>837</v>
      </c>
      <c r="AD81" s="15" t="s">
        <v>449</v>
      </c>
      <c r="AE81" s="15" t="s">
        <v>2840</v>
      </c>
      <c r="AF81" s="21">
        <v>419578</v>
      </c>
      <c r="AG81" s="22" t="s">
        <v>846</v>
      </c>
      <c r="AH81" s="22" t="s">
        <v>2463</v>
      </c>
      <c r="AI81" s="70">
        <f t="shared" si="16"/>
        <v>11531.150000000001</v>
      </c>
      <c r="AJ81" s="64">
        <v>2882.78</v>
      </c>
      <c r="AK81" s="58">
        <v>960.93</v>
      </c>
      <c r="AL81" s="58">
        <v>960.93</v>
      </c>
      <c r="AM81" s="58">
        <v>960.93</v>
      </c>
      <c r="AN81" s="64">
        <f>AQ81+AR81+AS81</f>
        <v>2882.79</v>
      </c>
      <c r="AO81" s="64">
        <f>AQ81+AR81+AS81</f>
        <v>2882.79</v>
      </c>
      <c r="AP81" s="64">
        <f>AQ81+AR81+AS81</f>
        <v>2882.79</v>
      </c>
      <c r="AQ81" s="58">
        <v>960.93</v>
      </c>
      <c r="AR81" s="58">
        <v>960.93</v>
      </c>
      <c r="AS81" s="58">
        <v>960.93</v>
      </c>
      <c r="AT81" s="58">
        <v>960.93</v>
      </c>
      <c r="AU81" s="58">
        <v>960.93</v>
      </c>
      <c r="AV81" s="58">
        <v>960.93</v>
      </c>
      <c r="AW81" s="58">
        <v>960.93</v>
      </c>
      <c r="AX81" s="58">
        <v>960.93</v>
      </c>
      <c r="AY81" s="58">
        <v>960.93</v>
      </c>
      <c r="AZ81" s="70">
        <f t="shared" si="20"/>
        <v>11531.160000000002</v>
      </c>
      <c r="BA81" s="1" t="s">
        <v>1108</v>
      </c>
      <c r="BB81" s="1" t="s">
        <v>1227</v>
      </c>
      <c r="BC81" s="1" t="s">
        <v>1181</v>
      </c>
      <c r="BD81" s="29" t="s">
        <v>1137</v>
      </c>
      <c r="BE81" s="1"/>
      <c r="BF81" s="1" t="s">
        <v>1086</v>
      </c>
      <c r="BG81" s="2">
        <v>11210.8</v>
      </c>
      <c r="BH81" s="2">
        <v>3363.24</v>
      </c>
      <c r="BI81" s="2">
        <v>1121.08</v>
      </c>
      <c r="BJ81" s="2">
        <v>3363.24</v>
      </c>
      <c r="BK81" s="2">
        <v>3363.24</v>
      </c>
      <c r="BL81" s="2">
        <v>1121.08</v>
      </c>
      <c r="BM81" s="2">
        <v>1121.08</v>
      </c>
      <c r="BN81" s="2">
        <v>1121.08</v>
      </c>
      <c r="BO81" s="2">
        <v>1121.08</v>
      </c>
      <c r="BP81" s="2">
        <v>1121.08</v>
      </c>
      <c r="BQ81" s="2">
        <v>1121.08</v>
      </c>
      <c r="BR81" s="15" t="s">
        <v>844</v>
      </c>
    </row>
    <row r="82" spans="1:70" ht="18" customHeight="1">
      <c r="A82" s="1">
        <v>79</v>
      </c>
      <c r="B82" s="14">
        <v>123</v>
      </c>
      <c r="C82" s="1" t="s">
        <v>2796</v>
      </c>
      <c r="D82" s="4" t="s">
        <v>848</v>
      </c>
      <c r="E82" s="4"/>
      <c r="F82" s="4"/>
      <c r="G82" s="4"/>
      <c r="H82" s="4"/>
      <c r="I82" s="4" t="s">
        <v>849</v>
      </c>
      <c r="J82" s="4" t="s">
        <v>1829</v>
      </c>
      <c r="K82" s="15" t="s">
        <v>2283</v>
      </c>
      <c r="L82" s="9" t="s">
        <v>1524</v>
      </c>
      <c r="M82" s="9">
        <v>0</v>
      </c>
      <c r="N82" s="16" t="s">
        <v>2818</v>
      </c>
      <c r="O82" s="4" t="s">
        <v>346</v>
      </c>
      <c r="P82" s="4">
        <v>1</v>
      </c>
      <c r="Q82" s="4"/>
      <c r="R82" s="4"/>
      <c r="S82" s="4"/>
      <c r="T82" s="4"/>
      <c r="U82" s="4" t="s">
        <v>2800</v>
      </c>
      <c r="V82" s="26">
        <v>632212</v>
      </c>
      <c r="W82" s="4"/>
      <c r="X82" s="18" t="s">
        <v>850</v>
      </c>
      <c r="Y82" s="19" t="s">
        <v>855</v>
      </c>
      <c r="Z82" s="20" t="s">
        <v>2899</v>
      </c>
      <c r="AA82" s="15" t="s">
        <v>2824</v>
      </c>
      <c r="AB82" s="15" t="s">
        <v>2807</v>
      </c>
      <c r="AC82" s="4" t="s">
        <v>848</v>
      </c>
      <c r="AD82" s="15" t="s">
        <v>856</v>
      </c>
      <c r="AE82" s="15" t="s">
        <v>2809</v>
      </c>
      <c r="AF82" s="34" t="s">
        <v>857</v>
      </c>
      <c r="AG82" s="22" t="s">
        <v>850</v>
      </c>
      <c r="AH82" s="22" t="s">
        <v>2463</v>
      </c>
      <c r="AI82" s="70">
        <f t="shared" si="16"/>
        <v>10762.36</v>
      </c>
      <c r="AJ82" s="64">
        <v>2690.59</v>
      </c>
      <c r="AK82" s="58">
        <v>896.86</v>
      </c>
      <c r="AL82" s="58">
        <v>896.86</v>
      </c>
      <c r="AM82" s="58">
        <v>896.86</v>
      </c>
      <c r="AN82" s="64">
        <f>AJ82</f>
        <v>2690.59</v>
      </c>
      <c r="AO82" s="64">
        <f>AJ82</f>
        <v>2690.59</v>
      </c>
      <c r="AP82" s="64">
        <f>AJ82</f>
        <v>2690.59</v>
      </c>
      <c r="AQ82" s="58">
        <v>896.86</v>
      </c>
      <c r="AR82" s="58">
        <v>896.86</v>
      </c>
      <c r="AS82" s="58">
        <v>896.86</v>
      </c>
      <c r="AT82" s="58">
        <v>896.86</v>
      </c>
      <c r="AU82" s="58">
        <v>896.86</v>
      </c>
      <c r="AV82" s="58">
        <v>896.86</v>
      </c>
      <c r="AW82" s="58">
        <v>896.86</v>
      </c>
      <c r="AX82" s="58">
        <v>896.86</v>
      </c>
      <c r="AY82" s="58">
        <v>896.86</v>
      </c>
      <c r="AZ82" s="70">
        <f t="shared" si="20"/>
        <v>10762.32</v>
      </c>
      <c r="BA82" s="1" t="s">
        <v>1281</v>
      </c>
      <c r="BB82" s="1" t="s">
        <v>1228</v>
      </c>
      <c r="BC82" s="1">
        <v>0</v>
      </c>
      <c r="BD82" s="1" t="s">
        <v>1329</v>
      </c>
      <c r="BE82" s="1"/>
      <c r="BF82" s="1" t="s">
        <v>1116</v>
      </c>
      <c r="BG82" s="2">
        <v>12171.73</v>
      </c>
      <c r="BH82" s="2">
        <v>2882.78</v>
      </c>
      <c r="BI82" s="2">
        <v>960.93</v>
      </c>
      <c r="BJ82" s="2">
        <v>2882.78</v>
      </c>
      <c r="BK82" s="2">
        <v>2882.78</v>
      </c>
      <c r="BL82" s="2">
        <v>960.93</v>
      </c>
      <c r="BM82" s="2">
        <v>960.93</v>
      </c>
      <c r="BN82" s="2">
        <v>960.93</v>
      </c>
      <c r="BO82" s="2">
        <v>960.93</v>
      </c>
      <c r="BP82" s="2">
        <v>960.93</v>
      </c>
      <c r="BQ82" s="2">
        <v>960.93</v>
      </c>
      <c r="BR82" s="15" t="s">
        <v>1830</v>
      </c>
    </row>
    <row r="83" spans="1:70" ht="25.5">
      <c r="A83" s="1">
        <v>80</v>
      </c>
      <c r="B83" s="14">
        <v>113</v>
      </c>
      <c r="C83" s="1" t="s">
        <v>2796</v>
      </c>
      <c r="D83" s="4" t="s">
        <v>858</v>
      </c>
      <c r="E83" s="4"/>
      <c r="F83" s="4"/>
      <c r="G83" s="4"/>
      <c r="H83" s="4"/>
      <c r="I83" s="4" t="s">
        <v>859</v>
      </c>
      <c r="J83" s="4" t="s">
        <v>1495</v>
      </c>
      <c r="K83" s="15" t="s">
        <v>2284</v>
      </c>
      <c r="L83" s="9" t="s">
        <v>1788</v>
      </c>
      <c r="M83" s="9">
        <v>0</v>
      </c>
      <c r="N83" s="16" t="s">
        <v>860</v>
      </c>
      <c r="O83" s="4"/>
      <c r="P83" s="4"/>
      <c r="Q83" s="4"/>
      <c r="R83" s="4"/>
      <c r="S83" s="4"/>
      <c r="T83" s="4"/>
      <c r="U83" s="4" t="s">
        <v>2800</v>
      </c>
      <c r="V83" s="17" t="s">
        <v>1583</v>
      </c>
      <c r="W83" s="4"/>
      <c r="X83" s="18" t="s">
        <v>861</v>
      </c>
      <c r="Y83" s="19" t="s">
        <v>862</v>
      </c>
      <c r="Z83" s="20" t="s">
        <v>863</v>
      </c>
      <c r="AA83" s="15" t="s">
        <v>2824</v>
      </c>
      <c r="AB83" s="15" t="s">
        <v>2807</v>
      </c>
      <c r="AC83" s="4" t="s">
        <v>858</v>
      </c>
      <c r="AD83" s="15" t="s">
        <v>864</v>
      </c>
      <c r="AE83" s="15" t="s">
        <v>2809</v>
      </c>
      <c r="AF83" s="21">
        <v>757260</v>
      </c>
      <c r="AG83" s="22" t="s">
        <v>861</v>
      </c>
      <c r="AH83" s="22" t="s">
        <v>2463</v>
      </c>
      <c r="AI83" s="70">
        <f t="shared" si="16"/>
        <v>10762.36</v>
      </c>
      <c r="AJ83" s="64">
        <v>2690.59</v>
      </c>
      <c r="AK83" s="58">
        <v>896.86</v>
      </c>
      <c r="AL83" s="58">
        <v>896.86</v>
      </c>
      <c r="AM83" s="58">
        <v>896.86</v>
      </c>
      <c r="AN83" s="64">
        <f>AJ83</f>
        <v>2690.59</v>
      </c>
      <c r="AO83" s="64">
        <f>AJ83</f>
        <v>2690.59</v>
      </c>
      <c r="AP83" s="64">
        <f>AJ83</f>
        <v>2690.59</v>
      </c>
      <c r="AQ83" s="58">
        <v>896.86</v>
      </c>
      <c r="AR83" s="58">
        <v>896.86</v>
      </c>
      <c r="AS83" s="58">
        <v>896.86</v>
      </c>
      <c r="AT83" s="58">
        <v>896.86</v>
      </c>
      <c r="AU83" s="58">
        <v>896.86</v>
      </c>
      <c r="AV83" s="58">
        <v>896.86</v>
      </c>
      <c r="AW83" s="58">
        <v>896.86</v>
      </c>
      <c r="AX83" s="58">
        <v>896.86</v>
      </c>
      <c r="AY83" s="58">
        <v>896.86</v>
      </c>
      <c r="AZ83" s="70">
        <f t="shared" si="20"/>
        <v>10762.32</v>
      </c>
      <c r="BA83" s="29" t="s">
        <v>1210</v>
      </c>
      <c r="BB83" s="29" t="s">
        <v>1210</v>
      </c>
      <c r="BC83" s="1">
        <v>0</v>
      </c>
      <c r="BD83" s="29" t="s">
        <v>1309</v>
      </c>
      <c r="BE83" s="1"/>
      <c r="BF83" s="1" t="s">
        <v>1086</v>
      </c>
      <c r="BG83" s="2">
        <v>10762.36</v>
      </c>
      <c r="BH83" s="2">
        <v>2690.59</v>
      </c>
      <c r="BI83" s="1">
        <v>896.86</v>
      </c>
      <c r="BJ83" s="2">
        <v>2690.59</v>
      </c>
      <c r="BK83" s="2">
        <v>2690.59</v>
      </c>
      <c r="BL83" s="1">
        <v>896.86</v>
      </c>
      <c r="BM83" s="1">
        <v>896.86</v>
      </c>
      <c r="BN83" s="1">
        <v>896.86</v>
      </c>
      <c r="BO83" s="1">
        <v>896.86</v>
      </c>
      <c r="BP83" s="1">
        <v>896.86</v>
      </c>
      <c r="BQ83" s="1">
        <v>896.86</v>
      </c>
      <c r="BR83" s="15" t="s">
        <v>1902</v>
      </c>
    </row>
    <row r="84" spans="1:70" ht="29.25" customHeight="1">
      <c r="A84" s="1">
        <v>81</v>
      </c>
      <c r="B84" s="14">
        <v>88</v>
      </c>
      <c r="C84" s="1" t="s">
        <v>2796</v>
      </c>
      <c r="D84" s="4" t="s">
        <v>1636</v>
      </c>
      <c r="E84" s="4"/>
      <c r="F84" s="4"/>
      <c r="G84" s="4"/>
      <c r="H84" s="4"/>
      <c r="I84" s="4" t="s">
        <v>2654</v>
      </c>
      <c r="J84" s="4" t="s">
        <v>2716</v>
      </c>
      <c r="K84" s="15" t="s">
        <v>2717</v>
      </c>
      <c r="L84" s="9" t="s">
        <v>2718</v>
      </c>
      <c r="M84" s="9">
        <v>0</v>
      </c>
      <c r="N84" s="16" t="s">
        <v>725</v>
      </c>
      <c r="O84" s="4"/>
      <c r="P84" s="4"/>
      <c r="Q84" s="4"/>
      <c r="R84" s="4"/>
      <c r="S84" s="4"/>
      <c r="T84" s="4"/>
      <c r="U84" s="4" t="s">
        <v>2800</v>
      </c>
      <c r="V84" s="17" t="s">
        <v>2719</v>
      </c>
      <c r="W84" s="4"/>
      <c r="X84" s="18" t="s">
        <v>726</v>
      </c>
      <c r="Y84" s="19" t="s">
        <v>730</v>
      </c>
      <c r="Z84" s="20" t="s">
        <v>2899</v>
      </c>
      <c r="AA84" s="15" t="s">
        <v>2824</v>
      </c>
      <c r="AB84" s="15" t="s">
        <v>2807</v>
      </c>
      <c r="AC84" s="4" t="s">
        <v>1637</v>
      </c>
      <c r="AD84" s="15" t="s">
        <v>731</v>
      </c>
      <c r="AE84" s="15" t="s">
        <v>2809</v>
      </c>
      <c r="AF84" s="21">
        <v>665770</v>
      </c>
      <c r="AG84" s="22" t="s">
        <v>726</v>
      </c>
      <c r="AH84" s="22" t="s">
        <v>2463</v>
      </c>
      <c r="AI84" s="70">
        <f t="shared" si="16"/>
        <v>10762.36</v>
      </c>
      <c r="AJ84" s="64">
        <v>2690.59</v>
      </c>
      <c r="AK84" s="58">
        <v>896.86</v>
      </c>
      <c r="AL84" s="58">
        <v>896.86</v>
      </c>
      <c r="AM84" s="58">
        <v>896.86</v>
      </c>
      <c r="AN84" s="64">
        <f>AJ84</f>
        <v>2690.59</v>
      </c>
      <c r="AO84" s="64">
        <f>AJ84</f>
        <v>2690.59</v>
      </c>
      <c r="AP84" s="64">
        <f>AJ84</f>
        <v>2690.59</v>
      </c>
      <c r="AQ84" s="58">
        <v>896.86</v>
      </c>
      <c r="AR84" s="58">
        <v>896.86</v>
      </c>
      <c r="AS84" s="58">
        <v>896.86</v>
      </c>
      <c r="AT84" s="58">
        <v>896.86</v>
      </c>
      <c r="AU84" s="58">
        <v>896.86</v>
      </c>
      <c r="AV84" s="58">
        <v>896.86</v>
      </c>
      <c r="AW84" s="58">
        <v>896.86</v>
      </c>
      <c r="AX84" s="58">
        <v>896.86</v>
      </c>
      <c r="AY84" s="58">
        <v>896.86</v>
      </c>
      <c r="AZ84" s="70">
        <f t="shared" si="20"/>
        <v>10762.32</v>
      </c>
      <c r="BA84" s="29" t="s">
        <v>1299</v>
      </c>
      <c r="BB84" s="1" t="s">
        <v>1215</v>
      </c>
      <c r="BC84" s="1">
        <v>0</v>
      </c>
      <c r="BD84" s="29" t="s">
        <v>1216</v>
      </c>
      <c r="BE84" s="1"/>
      <c r="BF84" s="1"/>
      <c r="BG84" s="2"/>
      <c r="BH84" s="2"/>
      <c r="BI84" s="1"/>
      <c r="BJ84" s="2"/>
      <c r="BK84" s="2"/>
      <c r="BL84" s="1"/>
      <c r="BM84" s="1"/>
      <c r="BN84" s="1"/>
      <c r="BO84" s="1"/>
      <c r="BP84" s="1"/>
      <c r="BQ84" s="1"/>
      <c r="BR84" s="15" t="s">
        <v>724</v>
      </c>
    </row>
    <row r="85" spans="1:70" ht="27.75" customHeight="1">
      <c r="A85" s="1">
        <v>82</v>
      </c>
      <c r="B85" s="14">
        <v>27</v>
      </c>
      <c r="C85" s="1" t="s">
        <v>2796</v>
      </c>
      <c r="D85" s="4" t="s">
        <v>865</v>
      </c>
      <c r="E85" s="4"/>
      <c r="F85" s="4"/>
      <c r="G85" s="4"/>
      <c r="H85" s="4"/>
      <c r="I85" s="4" t="s">
        <v>1514</v>
      </c>
      <c r="J85" s="4" t="s">
        <v>1515</v>
      </c>
      <c r="K85" s="15" t="s">
        <v>2285</v>
      </c>
      <c r="L85" s="9" t="s">
        <v>1517</v>
      </c>
      <c r="M85" s="9">
        <v>1</v>
      </c>
      <c r="N85" s="16" t="s">
        <v>761</v>
      </c>
      <c r="O85" s="4" t="s">
        <v>866</v>
      </c>
      <c r="P85" s="4"/>
      <c r="Q85" s="4"/>
      <c r="R85" s="4"/>
      <c r="S85" s="4"/>
      <c r="T85" s="4"/>
      <c r="U85" s="4" t="s">
        <v>2800</v>
      </c>
      <c r="V85" s="26">
        <v>761809</v>
      </c>
      <c r="W85" s="4"/>
      <c r="X85" s="18" t="s">
        <v>867</v>
      </c>
      <c r="Y85" s="19" t="s">
        <v>868</v>
      </c>
      <c r="Z85" s="20" t="s">
        <v>2935</v>
      </c>
      <c r="AA85" s="15" t="s">
        <v>2936</v>
      </c>
      <c r="AB85" s="15" t="s">
        <v>2807</v>
      </c>
      <c r="AC85" s="4" t="s">
        <v>865</v>
      </c>
      <c r="AD85" s="15" t="s">
        <v>869</v>
      </c>
      <c r="AE85" s="15" t="s">
        <v>2809</v>
      </c>
      <c r="AF85" s="21">
        <v>739978</v>
      </c>
      <c r="AG85" s="22" t="s">
        <v>867</v>
      </c>
      <c r="AH85" s="22" t="s">
        <v>2463</v>
      </c>
      <c r="AI85" s="70">
        <f t="shared" si="16"/>
        <v>10762.36</v>
      </c>
      <c r="AJ85" s="64">
        <v>2690.59</v>
      </c>
      <c r="AK85" s="58">
        <v>896.86</v>
      </c>
      <c r="AL85" s="58">
        <v>896.86</v>
      </c>
      <c r="AM85" s="58">
        <v>896.86</v>
      </c>
      <c r="AN85" s="64">
        <f>AJ85</f>
        <v>2690.59</v>
      </c>
      <c r="AO85" s="64">
        <f>AJ85</f>
        <v>2690.59</v>
      </c>
      <c r="AP85" s="64">
        <f>AJ85</f>
        <v>2690.59</v>
      </c>
      <c r="AQ85" s="58">
        <v>896.86</v>
      </c>
      <c r="AR85" s="58">
        <v>896.86</v>
      </c>
      <c r="AS85" s="58">
        <v>896.86</v>
      </c>
      <c r="AT85" s="58">
        <v>896.86</v>
      </c>
      <c r="AU85" s="58">
        <v>896.86</v>
      </c>
      <c r="AV85" s="58">
        <v>896.86</v>
      </c>
      <c r="AW85" s="58">
        <v>896.86</v>
      </c>
      <c r="AX85" s="58">
        <v>896.86</v>
      </c>
      <c r="AY85" s="58">
        <v>896.86</v>
      </c>
      <c r="AZ85" s="70">
        <f t="shared" si="20"/>
        <v>10762.32</v>
      </c>
      <c r="BA85" s="1" t="s">
        <v>1229</v>
      </c>
      <c r="BB85" s="1" t="s">
        <v>1226</v>
      </c>
      <c r="BC85" s="1" t="s">
        <v>1230</v>
      </c>
      <c r="BD85" s="1" t="s">
        <v>1404</v>
      </c>
      <c r="BE85" s="1"/>
      <c r="BF85" s="1" t="s">
        <v>1116</v>
      </c>
      <c r="BG85" s="2">
        <v>10762.36</v>
      </c>
      <c r="BH85" s="2">
        <v>2690.59</v>
      </c>
      <c r="BI85" s="1">
        <v>896.86</v>
      </c>
      <c r="BJ85" s="2">
        <v>2690.59</v>
      </c>
      <c r="BK85" s="2">
        <v>2690.59</v>
      </c>
      <c r="BL85" s="1">
        <v>896.86</v>
      </c>
      <c r="BM85" s="1">
        <v>896.86</v>
      </c>
      <c r="BN85" s="1">
        <v>896.86</v>
      </c>
      <c r="BO85" s="1">
        <v>896.86</v>
      </c>
      <c r="BP85" s="1">
        <v>896.86</v>
      </c>
      <c r="BQ85" s="1">
        <v>896.86</v>
      </c>
      <c r="BR85" s="15" t="s">
        <v>1516</v>
      </c>
    </row>
    <row r="86" spans="1:70" ht="25.5">
      <c r="A86" s="1">
        <v>83</v>
      </c>
      <c r="B86" s="14">
        <v>139</v>
      </c>
      <c r="C86" s="1" t="s">
        <v>2796</v>
      </c>
      <c r="D86" s="4" t="s">
        <v>1343</v>
      </c>
      <c r="E86" s="4"/>
      <c r="F86" s="4"/>
      <c r="G86" s="4"/>
      <c r="H86" s="4"/>
      <c r="I86" s="4" t="s">
        <v>1345</v>
      </c>
      <c r="J86" s="4" t="s">
        <v>1346</v>
      </c>
      <c r="K86" s="15" t="s">
        <v>2720</v>
      </c>
      <c r="L86" s="9" t="s">
        <v>1501</v>
      </c>
      <c r="M86" s="9">
        <v>0</v>
      </c>
      <c r="N86" s="16" t="s">
        <v>1347</v>
      </c>
      <c r="O86" s="4"/>
      <c r="P86" s="4"/>
      <c r="Q86" s="4"/>
      <c r="R86" s="4"/>
      <c r="S86" s="4"/>
      <c r="T86" s="4"/>
      <c r="U86" s="4" t="s">
        <v>2800</v>
      </c>
      <c r="V86" s="26" t="s">
        <v>1358</v>
      </c>
      <c r="W86" s="4"/>
      <c r="X86" s="18" t="s">
        <v>1359</v>
      </c>
      <c r="Y86" s="19" t="s">
        <v>1360</v>
      </c>
      <c r="Z86" s="20" t="s">
        <v>1361</v>
      </c>
      <c r="AA86" s="15" t="s">
        <v>2824</v>
      </c>
      <c r="AB86" s="15" t="s">
        <v>2807</v>
      </c>
      <c r="AC86" s="4" t="s">
        <v>1362</v>
      </c>
      <c r="AD86" s="15" t="s">
        <v>1363</v>
      </c>
      <c r="AE86" s="15" t="s">
        <v>2807</v>
      </c>
      <c r="AF86" s="21" t="s">
        <v>1357</v>
      </c>
      <c r="AG86" s="22" t="s">
        <v>1359</v>
      </c>
      <c r="AH86" s="22" t="s">
        <v>2463</v>
      </c>
      <c r="AI86" s="70">
        <f t="shared" si="16"/>
        <v>10762.33</v>
      </c>
      <c r="AJ86" s="64">
        <v>2690.59</v>
      </c>
      <c r="AK86" s="58">
        <v>896.86</v>
      </c>
      <c r="AL86" s="58">
        <v>896.86</v>
      </c>
      <c r="AM86" s="58">
        <v>896.86</v>
      </c>
      <c r="AN86" s="64">
        <f>AQ86+AR86+AS86</f>
        <v>2690.58</v>
      </c>
      <c r="AO86" s="64">
        <f>AQ86+AR86+AS86</f>
        <v>2690.58</v>
      </c>
      <c r="AP86" s="64">
        <f>AQ86+AR86+AS86</f>
        <v>2690.58</v>
      </c>
      <c r="AQ86" s="58">
        <v>896.86</v>
      </c>
      <c r="AR86" s="58">
        <v>896.86</v>
      </c>
      <c r="AS86" s="58">
        <v>896.86</v>
      </c>
      <c r="AT86" s="58">
        <v>896.86</v>
      </c>
      <c r="AU86" s="58">
        <v>896.86</v>
      </c>
      <c r="AV86" s="58">
        <v>896.86</v>
      </c>
      <c r="AW86" s="58">
        <v>896.86</v>
      </c>
      <c r="AX86" s="58">
        <v>896.86</v>
      </c>
      <c r="AY86" s="58">
        <v>896.86</v>
      </c>
      <c r="AZ86" s="70">
        <f>AY86+AX86+AW86+AV86+AU86+AT86+AS86+AR86+AQ86+AM86+AL86+AK86</f>
        <v>10762.32</v>
      </c>
      <c r="BA86" s="1" t="s">
        <v>1341</v>
      </c>
      <c r="BB86" s="1" t="s">
        <v>1364</v>
      </c>
      <c r="BC86" s="1">
        <v>0</v>
      </c>
      <c r="BD86" s="1" t="s">
        <v>1365</v>
      </c>
      <c r="BE86" s="1"/>
      <c r="BF86" s="1" t="s">
        <v>1086</v>
      </c>
      <c r="BG86" s="2">
        <v>10762.36</v>
      </c>
      <c r="BH86" s="2">
        <v>2690.59</v>
      </c>
      <c r="BI86" s="1">
        <v>896.86</v>
      </c>
      <c r="BJ86" s="2">
        <v>2690.59</v>
      </c>
      <c r="BK86" s="2">
        <v>2690.59</v>
      </c>
      <c r="BL86" s="1">
        <v>896.86</v>
      </c>
      <c r="BM86" s="1">
        <v>896.86</v>
      </c>
      <c r="BN86" s="1">
        <v>896.86</v>
      </c>
      <c r="BO86" s="1">
        <v>896.86</v>
      </c>
      <c r="BP86" s="1">
        <v>896.86</v>
      </c>
      <c r="BQ86" s="1">
        <v>896.86</v>
      </c>
      <c r="BR86" s="15" t="s">
        <v>1496</v>
      </c>
    </row>
    <row r="87" spans="1:70" ht="25.5">
      <c r="A87" s="1">
        <v>84</v>
      </c>
      <c r="B87" s="14">
        <v>40</v>
      </c>
      <c r="C87" s="1" t="s">
        <v>2796</v>
      </c>
      <c r="D87" s="4" t="s">
        <v>870</v>
      </c>
      <c r="E87" s="4"/>
      <c r="F87" s="4"/>
      <c r="G87" s="4"/>
      <c r="H87" s="4"/>
      <c r="I87" s="4" t="s">
        <v>1497</v>
      </c>
      <c r="J87" s="4" t="s">
        <v>1498</v>
      </c>
      <c r="K87" s="15" t="s">
        <v>2289</v>
      </c>
      <c r="L87" s="9" t="s">
        <v>1500</v>
      </c>
      <c r="M87" s="9">
        <v>0</v>
      </c>
      <c r="N87" s="16" t="s">
        <v>871</v>
      </c>
      <c r="O87" s="4"/>
      <c r="P87" s="4"/>
      <c r="Q87" s="4"/>
      <c r="R87" s="4"/>
      <c r="S87" s="4"/>
      <c r="T87" s="4"/>
      <c r="U87" s="4" t="s">
        <v>2800</v>
      </c>
      <c r="V87" s="17" t="s">
        <v>872</v>
      </c>
      <c r="W87" s="4"/>
      <c r="X87" s="18" t="s">
        <v>873</v>
      </c>
      <c r="Y87" s="19" t="s">
        <v>874</v>
      </c>
      <c r="Z87" s="20" t="s">
        <v>590</v>
      </c>
      <c r="AA87" s="15" t="s">
        <v>2824</v>
      </c>
      <c r="AB87" s="15" t="s">
        <v>2807</v>
      </c>
      <c r="AC87" s="4" t="s">
        <v>870</v>
      </c>
      <c r="AD87" s="15" t="s">
        <v>875</v>
      </c>
      <c r="AE87" s="15" t="s">
        <v>2809</v>
      </c>
      <c r="AF87" s="21">
        <v>665930</v>
      </c>
      <c r="AG87" s="22" t="s">
        <v>873</v>
      </c>
      <c r="AH87" s="22" t="s">
        <v>2463</v>
      </c>
      <c r="AI87" s="70">
        <f t="shared" si="16"/>
        <v>10762.36</v>
      </c>
      <c r="AJ87" s="64">
        <v>2690.59</v>
      </c>
      <c r="AK87" s="58">
        <v>896.86</v>
      </c>
      <c r="AL87" s="58">
        <v>896.86</v>
      </c>
      <c r="AM87" s="58">
        <v>896.86</v>
      </c>
      <c r="AN87" s="64">
        <f>AJ87</f>
        <v>2690.59</v>
      </c>
      <c r="AO87" s="64">
        <f>AJ87</f>
        <v>2690.59</v>
      </c>
      <c r="AP87" s="64">
        <f>AJ87</f>
        <v>2690.59</v>
      </c>
      <c r="AQ87" s="58">
        <v>896.86</v>
      </c>
      <c r="AR87" s="58">
        <v>896.86</v>
      </c>
      <c r="AS87" s="58">
        <v>896.86</v>
      </c>
      <c r="AT87" s="58">
        <v>896.86</v>
      </c>
      <c r="AU87" s="58">
        <v>896.86</v>
      </c>
      <c r="AV87" s="58">
        <v>896.86</v>
      </c>
      <c r="AW87" s="58">
        <v>896.86</v>
      </c>
      <c r="AX87" s="58">
        <v>896.86</v>
      </c>
      <c r="AY87" s="58">
        <v>896.86</v>
      </c>
      <c r="AZ87" s="70">
        <f>AK87+AL87+AM87+AQ87+AR87+AS87+AT87+AU87+AV87+AW87+AX87+AY87</f>
        <v>10762.32</v>
      </c>
      <c r="BA87" s="1" t="s">
        <v>1108</v>
      </c>
      <c r="BB87" s="1" t="s">
        <v>1231</v>
      </c>
      <c r="BC87" s="1" t="s">
        <v>1225</v>
      </c>
      <c r="BD87" s="1" t="s">
        <v>1591</v>
      </c>
      <c r="BE87" s="1"/>
      <c r="BF87" s="1" t="s">
        <v>1116</v>
      </c>
      <c r="BG87" s="2">
        <v>4655.15</v>
      </c>
      <c r="BH87" s="2">
        <v>2690.59</v>
      </c>
      <c r="BI87" s="1">
        <v>896.86</v>
      </c>
      <c r="BJ87" s="2">
        <v>1964.55</v>
      </c>
      <c r="BK87" s="2">
        <v>2690.59</v>
      </c>
      <c r="BL87" s="1">
        <v>170.83</v>
      </c>
      <c r="BM87" s="1">
        <v>896.86</v>
      </c>
      <c r="BN87" s="1">
        <v>896.86</v>
      </c>
      <c r="BO87" s="1">
        <v>896.86</v>
      </c>
      <c r="BP87" s="1">
        <v>896.86</v>
      </c>
      <c r="BQ87" s="1">
        <v>896.86</v>
      </c>
      <c r="BR87" s="15" t="s">
        <v>1499</v>
      </c>
    </row>
    <row r="88" spans="1:70" ht="18" customHeight="1">
      <c r="A88" s="1">
        <v>85</v>
      </c>
      <c r="B88" s="14">
        <v>53</v>
      </c>
      <c r="C88" s="1" t="s">
        <v>2796</v>
      </c>
      <c r="D88" s="4" t="s">
        <v>876</v>
      </c>
      <c r="E88" s="4"/>
      <c r="F88" s="4"/>
      <c r="G88" s="4"/>
      <c r="H88" s="4"/>
      <c r="I88" s="38" t="s">
        <v>877</v>
      </c>
      <c r="J88" s="4" t="s">
        <v>2722</v>
      </c>
      <c r="K88" s="15" t="s">
        <v>2723</v>
      </c>
      <c r="L88" s="9" t="s">
        <v>2724</v>
      </c>
      <c r="M88" s="9">
        <v>0</v>
      </c>
      <c r="N88" s="16" t="s">
        <v>879</v>
      </c>
      <c r="O88" s="4"/>
      <c r="P88" s="4"/>
      <c r="Q88" s="4"/>
      <c r="R88" s="4"/>
      <c r="S88" s="4"/>
      <c r="T88" s="4"/>
      <c r="U88" s="4" t="s">
        <v>2800</v>
      </c>
      <c r="V88" s="26" t="s">
        <v>880</v>
      </c>
      <c r="W88" s="4"/>
      <c r="X88" s="18" t="s">
        <v>881</v>
      </c>
      <c r="Y88" s="19" t="s">
        <v>882</v>
      </c>
      <c r="Z88" s="20" t="s">
        <v>437</v>
      </c>
      <c r="AA88" s="15" t="s">
        <v>2824</v>
      </c>
      <c r="AB88" s="15" t="s">
        <v>2807</v>
      </c>
      <c r="AC88" s="4" t="s">
        <v>876</v>
      </c>
      <c r="AD88" s="15" t="s">
        <v>883</v>
      </c>
      <c r="AE88" s="15" t="s">
        <v>2840</v>
      </c>
      <c r="AF88" s="21">
        <v>205715</v>
      </c>
      <c r="AG88" s="22" t="s">
        <v>881</v>
      </c>
      <c r="AH88" s="22" t="s">
        <v>2463</v>
      </c>
      <c r="AI88" s="70">
        <f t="shared" si="16"/>
        <v>11531.12</v>
      </c>
      <c r="AJ88" s="64">
        <v>2882.78</v>
      </c>
      <c r="AK88" s="58">
        <v>960.93</v>
      </c>
      <c r="AL88" s="58">
        <v>960.93</v>
      </c>
      <c r="AM88" s="58">
        <v>960.93</v>
      </c>
      <c r="AN88" s="64">
        <f>AJ88</f>
        <v>2882.78</v>
      </c>
      <c r="AO88" s="64">
        <f>AJ88</f>
        <v>2882.78</v>
      </c>
      <c r="AP88" s="64">
        <f>AJ88</f>
        <v>2882.78</v>
      </c>
      <c r="AQ88" s="58">
        <v>960.93</v>
      </c>
      <c r="AR88" s="58">
        <v>960.93</v>
      </c>
      <c r="AS88" s="58">
        <v>960.93</v>
      </c>
      <c r="AT88" s="58">
        <v>960.93</v>
      </c>
      <c r="AU88" s="58">
        <v>960.93</v>
      </c>
      <c r="AV88" s="58">
        <v>960.93</v>
      </c>
      <c r="AW88" s="58">
        <v>960.93</v>
      </c>
      <c r="AX88" s="58">
        <v>960.93</v>
      </c>
      <c r="AY88" s="58">
        <v>960.93</v>
      </c>
      <c r="AZ88" s="70">
        <f>AK88+AL88+AM88+AQ88+AR88+AS88+AT88+AU88+AV88+AW88+AX88+AY88</f>
        <v>11531.160000000002</v>
      </c>
      <c r="BA88" s="1" t="s">
        <v>1427</v>
      </c>
      <c r="BB88" s="1" t="s">
        <v>1225</v>
      </c>
      <c r="BC88" s="1">
        <v>0</v>
      </c>
      <c r="BD88" s="1" t="s">
        <v>1678</v>
      </c>
      <c r="BE88" s="1"/>
      <c r="BF88" s="1" t="s">
        <v>1116</v>
      </c>
      <c r="BG88" s="2">
        <v>10762.36</v>
      </c>
      <c r="BH88" s="2">
        <v>2690.59</v>
      </c>
      <c r="BI88" s="1">
        <v>896.86</v>
      </c>
      <c r="BJ88" s="2">
        <v>2690.59</v>
      </c>
      <c r="BK88" s="2">
        <v>2690.59</v>
      </c>
      <c r="BL88" s="1">
        <v>896.86</v>
      </c>
      <c r="BM88" s="1">
        <v>896.86</v>
      </c>
      <c r="BN88" s="1">
        <v>896.86</v>
      </c>
      <c r="BO88" s="1">
        <v>896.86</v>
      </c>
      <c r="BP88" s="1">
        <v>896.86</v>
      </c>
      <c r="BQ88" s="1">
        <v>896.86</v>
      </c>
      <c r="BR88" s="15" t="s">
        <v>878</v>
      </c>
    </row>
    <row r="89" spans="1:70" ht="21.75" customHeight="1">
      <c r="A89" s="1">
        <v>86</v>
      </c>
      <c r="B89" s="14">
        <v>68</v>
      </c>
      <c r="C89" s="1" t="s">
        <v>2796</v>
      </c>
      <c r="D89" s="4" t="s">
        <v>884</v>
      </c>
      <c r="E89" s="4"/>
      <c r="F89" s="4"/>
      <c r="G89" s="4"/>
      <c r="H89" s="4"/>
      <c r="I89" s="4" t="s">
        <v>1831</v>
      </c>
      <c r="J89" s="4" t="s">
        <v>1832</v>
      </c>
      <c r="K89" s="15" t="s">
        <v>2290</v>
      </c>
      <c r="L89" s="9" t="s">
        <v>1834</v>
      </c>
      <c r="M89" s="9">
        <v>1</v>
      </c>
      <c r="N89" s="16" t="s">
        <v>2818</v>
      </c>
      <c r="O89" s="4" t="s">
        <v>346</v>
      </c>
      <c r="P89" s="4">
        <v>1</v>
      </c>
      <c r="Q89" s="4"/>
      <c r="R89" s="4"/>
      <c r="S89" s="4"/>
      <c r="T89" s="4"/>
      <c r="U89" s="4" t="s">
        <v>2800</v>
      </c>
      <c r="V89" s="26" t="s">
        <v>1586</v>
      </c>
      <c r="W89" s="4"/>
      <c r="X89" s="18" t="s">
        <v>886</v>
      </c>
      <c r="Y89" s="19" t="s">
        <v>887</v>
      </c>
      <c r="Z89" s="20" t="s">
        <v>2935</v>
      </c>
      <c r="AA89" s="15" t="s">
        <v>2936</v>
      </c>
      <c r="AB89" s="15" t="s">
        <v>2807</v>
      </c>
      <c r="AC89" s="4" t="s">
        <v>884</v>
      </c>
      <c r="AD89" s="15" t="s">
        <v>1</v>
      </c>
      <c r="AE89" s="15" t="s">
        <v>2809</v>
      </c>
      <c r="AF89" s="21">
        <v>666162</v>
      </c>
      <c r="AG89" s="22" t="s">
        <v>886</v>
      </c>
      <c r="AH89" s="22" t="s">
        <v>2463</v>
      </c>
      <c r="AI89" s="70">
        <f t="shared" si="16"/>
        <v>10762.36</v>
      </c>
      <c r="AJ89" s="64">
        <v>2690.59</v>
      </c>
      <c r="AK89" s="58">
        <v>896.86</v>
      </c>
      <c r="AL89" s="58">
        <v>896.86</v>
      </c>
      <c r="AM89" s="58">
        <v>896.86</v>
      </c>
      <c r="AN89" s="64">
        <f>AJ89</f>
        <v>2690.59</v>
      </c>
      <c r="AO89" s="64">
        <f>AJ89</f>
        <v>2690.59</v>
      </c>
      <c r="AP89" s="64">
        <f>AJ89</f>
        <v>2690.59</v>
      </c>
      <c r="AQ89" s="58">
        <v>896.86</v>
      </c>
      <c r="AR89" s="58">
        <v>896.86</v>
      </c>
      <c r="AS89" s="58">
        <v>896.86</v>
      </c>
      <c r="AT89" s="58">
        <v>896.86</v>
      </c>
      <c r="AU89" s="58">
        <v>896.86</v>
      </c>
      <c r="AV89" s="58">
        <v>896.86</v>
      </c>
      <c r="AW89" s="58">
        <v>896.86</v>
      </c>
      <c r="AX89" s="58">
        <v>896.86</v>
      </c>
      <c r="AY89" s="58">
        <v>896.86</v>
      </c>
      <c r="AZ89" s="70">
        <f>AK89+AL89+AM89+AQ89+AR89+AS89+AT89+AU89+AV89+AW89+AX89+AY89</f>
        <v>10762.32</v>
      </c>
      <c r="BA89" s="1" t="s">
        <v>1602</v>
      </c>
      <c r="BB89" s="1" t="s">
        <v>1232</v>
      </c>
      <c r="BC89" s="1"/>
      <c r="BD89" s="1" t="s">
        <v>1601</v>
      </c>
      <c r="BE89" s="1"/>
      <c r="BF89" s="1" t="s">
        <v>1116</v>
      </c>
      <c r="BG89" s="2">
        <v>11531.11</v>
      </c>
      <c r="BH89" s="2">
        <v>2882.78</v>
      </c>
      <c r="BI89" s="2">
        <v>960.93</v>
      </c>
      <c r="BJ89" s="2">
        <v>2882.78</v>
      </c>
      <c r="BK89" s="2">
        <v>2882.78</v>
      </c>
      <c r="BL89" s="2">
        <v>960.93</v>
      </c>
      <c r="BM89" s="2">
        <v>960.93</v>
      </c>
      <c r="BN89" s="2">
        <v>960.93</v>
      </c>
      <c r="BO89" s="2">
        <v>960.93</v>
      </c>
      <c r="BP89" s="2">
        <v>960.93</v>
      </c>
      <c r="BQ89" s="2">
        <v>960.93</v>
      </c>
      <c r="BR89" s="15" t="s">
        <v>1833</v>
      </c>
    </row>
    <row r="90" spans="1:70" ht="21.75" customHeight="1">
      <c r="A90" s="1">
        <v>87</v>
      </c>
      <c r="B90" s="14">
        <v>103</v>
      </c>
      <c r="C90" s="1" t="s">
        <v>2796</v>
      </c>
      <c r="D90" s="4" t="s">
        <v>888</v>
      </c>
      <c r="E90" s="4"/>
      <c r="F90" s="4"/>
      <c r="G90" s="4"/>
      <c r="H90" s="4"/>
      <c r="I90" s="4" t="s">
        <v>889</v>
      </c>
      <c r="J90" s="4" t="s">
        <v>1494</v>
      </c>
      <c r="K90" s="15" t="s">
        <v>2725</v>
      </c>
      <c r="L90" s="9" t="s">
        <v>1509</v>
      </c>
      <c r="M90" s="9">
        <v>0</v>
      </c>
      <c r="N90" s="16" t="s">
        <v>890</v>
      </c>
      <c r="O90" s="4"/>
      <c r="P90" s="4"/>
      <c r="Q90" s="4"/>
      <c r="R90" s="4"/>
      <c r="S90" s="4"/>
      <c r="T90" s="4"/>
      <c r="U90" s="4" t="s">
        <v>2800</v>
      </c>
      <c r="V90" s="26" t="s">
        <v>1587</v>
      </c>
      <c r="W90" s="4"/>
      <c r="X90" s="18" t="s">
        <v>891</v>
      </c>
      <c r="Y90" s="19" t="s">
        <v>892</v>
      </c>
      <c r="Z90" s="20" t="s">
        <v>437</v>
      </c>
      <c r="AA90" s="15" t="s">
        <v>2824</v>
      </c>
      <c r="AB90" s="15" t="s">
        <v>2807</v>
      </c>
      <c r="AC90" s="4" t="s">
        <v>888</v>
      </c>
      <c r="AD90" s="15" t="s">
        <v>893</v>
      </c>
      <c r="AE90" s="15" t="s">
        <v>2809</v>
      </c>
      <c r="AF90" s="21">
        <v>662721</v>
      </c>
      <c r="AG90" s="22" t="s">
        <v>891</v>
      </c>
      <c r="AH90" s="22" t="s">
        <v>2463</v>
      </c>
      <c r="AI90" s="70">
        <f t="shared" si="16"/>
        <v>10762.36</v>
      </c>
      <c r="AJ90" s="64">
        <v>2690.59</v>
      </c>
      <c r="AK90" s="58">
        <v>896.86</v>
      </c>
      <c r="AL90" s="58">
        <v>896.86</v>
      </c>
      <c r="AM90" s="58">
        <v>896.86</v>
      </c>
      <c r="AN90" s="64">
        <f>AJ90</f>
        <v>2690.59</v>
      </c>
      <c r="AO90" s="64">
        <f>AJ90</f>
        <v>2690.59</v>
      </c>
      <c r="AP90" s="64">
        <f>AJ90</f>
        <v>2690.59</v>
      </c>
      <c r="AQ90" s="58">
        <v>896.86</v>
      </c>
      <c r="AR90" s="58">
        <v>896.86</v>
      </c>
      <c r="AS90" s="58">
        <v>896.86</v>
      </c>
      <c r="AT90" s="58">
        <v>896.86</v>
      </c>
      <c r="AU90" s="58">
        <v>896.86</v>
      </c>
      <c r="AV90" s="58">
        <v>896.86</v>
      </c>
      <c r="AW90" s="58">
        <v>896.86</v>
      </c>
      <c r="AX90" s="58">
        <v>896.86</v>
      </c>
      <c r="AY90" s="58">
        <v>896.86</v>
      </c>
      <c r="AZ90" s="70">
        <f>AK90+AL90+AM90+AQ90+AR90+AS90+AT90+AU90+AV90+AW90+AX90+AY90</f>
        <v>10762.32</v>
      </c>
      <c r="BA90" s="1" t="s">
        <v>1598</v>
      </c>
      <c r="BB90" s="1" t="s">
        <v>1599</v>
      </c>
      <c r="BC90" s="1">
        <v>0</v>
      </c>
      <c r="BD90" s="1" t="s">
        <v>1600</v>
      </c>
      <c r="BE90" s="1"/>
      <c r="BF90" s="1" t="s">
        <v>1395</v>
      </c>
      <c r="BG90" s="2">
        <v>10762.36</v>
      </c>
      <c r="BH90" s="2">
        <v>2690.59</v>
      </c>
      <c r="BI90" s="1">
        <v>896.86</v>
      </c>
      <c r="BJ90" s="2">
        <v>2690.59</v>
      </c>
      <c r="BK90" s="2">
        <v>2690.59</v>
      </c>
      <c r="BL90" s="1">
        <v>896.86</v>
      </c>
      <c r="BM90" s="1">
        <v>896.86</v>
      </c>
      <c r="BN90" s="1">
        <v>896.86</v>
      </c>
      <c r="BO90" s="1">
        <v>896.86</v>
      </c>
      <c r="BP90" s="1">
        <v>896.86</v>
      </c>
      <c r="BQ90" s="1">
        <v>896.86</v>
      </c>
      <c r="BR90" s="15" t="s">
        <v>1869</v>
      </c>
    </row>
    <row r="91" spans="1:70" ht="18.75" customHeight="1">
      <c r="A91" s="1">
        <v>88</v>
      </c>
      <c r="B91" s="14">
        <v>138</v>
      </c>
      <c r="C91" s="1" t="s">
        <v>2796</v>
      </c>
      <c r="D91" s="4" t="s">
        <v>1300</v>
      </c>
      <c r="E91" s="4"/>
      <c r="F91" s="4"/>
      <c r="G91" s="4"/>
      <c r="H91" s="4"/>
      <c r="I91" s="4" t="s">
        <v>1302</v>
      </c>
      <c r="J91" s="4" t="s">
        <v>2726</v>
      </c>
      <c r="K91" s="15" t="s">
        <v>2727</v>
      </c>
      <c r="L91" s="9" t="s">
        <v>2728</v>
      </c>
      <c r="M91" s="9">
        <v>0</v>
      </c>
      <c r="N91" s="16" t="s">
        <v>2818</v>
      </c>
      <c r="O91" s="4" t="s">
        <v>346</v>
      </c>
      <c r="P91" s="4">
        <v>1</v>
      </c>
      <c r="Q91" s="4"/>
      <c r="R91" s="4"/>
      <c r="S91" s="4"/>
      <c r="T91" s="4"/>
      <c r="U91" s="4" t="s">
        <v>2800</v>
      </c>
      <c r="V91" s="26" t="s">
        <v>1304</v>
      </c>
      <c r="W91" s="4"/>
      <c r="X91" s="18" t="s">
        <v>1305</v>
      </c>
      <c r="Y91" s="19" t="s">
        <v>1306</v>
      </c>
      <c r="Z91" s="20" t="s">
        <v>1307</v>
      </c>
      <c r="AA91" s="15" t="s">
        <v>2824</v>
      </c>
      <c r="AB91" s="15" t="s">
        <v>2807</v>
      </c>
      <c r="AC91" s="4" t="s">
        <v>1300</v>
      </c>
      <c r="AD91" s="15" t="s">
        <v>1301</v>
      </c>
      <c r="AE91" s="15" t="s">
        <v>2840</v>
      </c>
      <c r="AF91" s="21" t="s">
        <v>1308</v>
      </c>
      <c r="AG91" s="22" t="s">
        <v>1305</v>
      </c>
      <c r="AH91" s="22" t="s">
        <v>2463</v>
      </c>
      <c r="AI91" s="70">
        <f t="shared" si="16"/>
        <v>11531.150000000001</v>
      </c>
      <c r="AJ91" s="64">
        <v>2882.78</v>
      </c>
      <c r="AK91" s="58">
        <v>960.93</v>
      </c>
      <c r="AL91" s="58">
        <v>960.93</v>
      </c>
      <c r="AM91" s="58">
        <v>960.93</v>
      </c>
      <c r="AN91" s="64">
        <f>AQ91+AR91+AS91</f>
        <v>2882.79</v>
      </c>
      <c r="AO91" s="64">
        <f>AQ91+AR91+AS91</f>
        <v>2882.79</v>
      </c>
      <c r="AP91" s="64">
        <f>AQ91+AR91+AS91</f>
        <v>2882.79</v>
      </c>
      <c r="AQ91" s="58">
        <v>960.93</v>
      </c>
      <c r="AR91" s="58">
        <v>960.93</v>
      </c>
      <c r="AS91" s="58">
        <v>960.93</v>
      </c>
      <c r="AT91" s="58">
        <v>960.93</v>
      </c>
      <c r="AU91" s="58">
        <v>960.93</v>
      </c>
      <c r="AV91" s="58">
        <v>960.93</v>
      </c>
      <c r="AW91" s="58">
        <v>960.93</v>
      </c>
      <c r="AX91" s="58">
        <v>960.93</v>
      </c>
      <c r="AY91" s="58">
        <v>960.93</v>
      </c>
      <c r="AZ91" s="70">
        <f>AY91+AX91+AW91+AV91+AU91+AT91+AS91+AR91+AQ91+AM91+AL91+AK91</f>
        <v>11531.160000000002</v>
      </c>
      <c r="BA91" s="1" t="s">
        <v>1315</v>
      </c>
      <c r="BB91" s="1" t="s">
        <v>1316</v>
      </c>
      <c r="BC91" s="1">
        <v>0</v>
      </c>
      <c r="BD91" s="1" t="s">
        <v>1368</v>
      </c>
      <c r="BE91" s="1"/>
      <c r="BF91" s="1" t="s">
        <v>1116</v>
      </c>
      <c r="BG91" s="2">
        <v>10762.36</v>
      </c>
      <c r="BH91" s="2">
        <v>2690.59</v>
      </c>
      <c r="BI91" s="1">
        <v>896.86</v>
      </c>
      <c r="BJ91" s="2">
        <v>2690.59</v>
      </c>
      <c r="BK91" s="2">
        <v>2690.59</v>
      </c>
      <c r="BL91" s="1">
        <v>896.86</v>
      </c>
      <c r="BM91" s="1">
        <v>896.86</v>
      </c>
      <c r="BN91" s="1">
        <v>896.86</v>
      </c>
      <c r="BO91" s="1">
        <v>896.86</v>
      </c>
      <c r="BP91" s="1">
        <v>896.86</v>
      </c>
      <c r="BQ91" s="1">
        <v>896.86</v>
      </c>
      <c r="BR91" s="15" t="s">
        <v>1303</v>
      </c>
    </row>
    <row r="92" spans="1:70" ht="16.5" customHeight="1">
      <c r="A92" s="1">
        <v>89</v>
      </c>
      <c r="B92" s="14">
        <v>114</v>
      </c>
      <c r="C92" s="1" t="s">
        <v>2796</v>
      </c>
      <c r="D92" s="4" t="s">
        <v>894</v>
      </c>
      <c r="E92" s="4"/>
      <c r="F92" s="4"/>
      <c r="G92" s="4"/>
      <c r="H92" s="4"/>
      <c r="I92" s="4" t="s">
        <v>895</v>
      </c>
      <c r="J92" s="4" t="s">
        <v>2729</v>
      </c>
      <c r="K92" s="15" t="s">
        <v>2730</v>
      </c>
      <c r="L92" s="9" t="s">
        <v>2731</v>
      </c>
      <c r="M92" s="9">
        <v>0</v>
      </c>
      <c r="N92" s="16" t="s">
        <v>2818</v>
      </c>
      <c r="O92" s="4" t="s">
        <v>346</v>
      </c>
      <c r="P92" s="4">
        <v>1</v>
      </c>
      <c r="Q92" s="4"/>
      <c r="R92" s="4"/>
      <c r="S92" s="4"/>
      <c r="T92" s="4"/>
      <c r="U92" s="4" t="s">
        <v>2800</v>
      </c>
      <c r="V92" s="26" t="s">
        <v>1422</v>
      </c>
      <c r="W92" s="4"/>
      <c r="X92" s="18" t="s">
        <v>897</v>
      </c>
      <c r="Y92" s="19" t="s">
        <v>898</v>
      </c>
      <c r="Z92" s="20" t="s">
        <v>2899</v>
      </c>
      <c r="AA92" s="15" t="s">
        <v>2824</v>
      </c>
      <c r="AB92" s="15" t="s">
        <v>2807</v>
      </c>
      <c r="AC92" s="4" t="s">
        <v>894</v>
      </c>
      <c r="AD92" s="15" t="s">
        <v>899</v>
      </c>
      <c r="AE92" s="15" t="s">
        <v>2809</v>
      </c>
      <c r="AF92" s="21">
        <v>664928</v>
      </c>
      <c r="AG92" s="22" t="s">
        <v>897</v>
      </c>
      <c r="AH92" s="22" t="s">
        <v>2463</v>
      </c>
      <c r="AI92" s="70">
        <f t="shared" si="16"/>
        <v>10762.36</v>
      </c>
      <c r="AJ92" s="64">
        <v>2690.59</v>
      </c>
      <c r="AK92" s="58">
        <v>896.86</v>
      </c>
      <c r="AL92" s="58">
        <v>896.86</v>
      </c>
      <c r="AM92" s="58">
        <v>896.86</v>
      </c>
      <c r="AN92" s="64">
        <f aca="true" t="shared" si="21" ref="AN92:AN98">AJ92</f>
        <v>2690.59</v>
      </c>
      <c r="AO92" s="64">
        <f aca="true" t="shared" si="22" ref="AO92:AO98">AJ92</f>
        <v>2690.59</v>
      </c>
      <c r="AP92" s="64">
        <f aca="true" t="shared" si="23" ref="AP92:AP98">AJ92</f>
        <v>2690.59</v>
      </c>
      <c r="AQ92" s="58">
        <v>896.86</v>
      </c>
      <c r="AR92" s="58">
        <v>896.86</v>
      </c>
      <c r="AS92" s="58">
        <v>896.86</v>
      </c>
      <c r="AT92" s="58">
        <v>896.86</v>
      </c>
      <c r="AU92" s="58">
        <v>896.86</v>
      </c>
      <c r="AV92" s="58">
        <v>896.86</v>
      </c>
      <c r="AW92" s="58">
        <v>896.86</v>
      </c>
      <c r="AX92" s="58">
        <v>896.86</v>
      </c>
      <c r="AY92" s="58">
        <v>896.86</v>
      </c>
      <c r="AZ92" s="70">
        <f aca="true" t="shared" si="24" ref="AZ92:AZ112">AK92+AL92+AM92+AQ92+AR92+AS92+AT92+AU92+AV92+AW92+AX92+AY92</f>
        <v>10762.32</v>
      </c>
      <c r="BA92" s="1" t="s">
        <v>1234</v>
      </c>
      <c r="BB92" s="1" t="s">
        <v>1234</v>
      </c>
      <c r="BC92" s="1" t="s">
        <v>1235</v>
      </c>
      <c r="BD92" s="1" t="s">
        <v>1603</v>
      </c>
      <c r="BE92" s="1"/>
      <c r="BF92" s="1" t="s">
        <v>1086</v>
      </c>
      <c r="BG92" s="2">
        <v>7046.79</v>
      </c>
      <c r="BH92" s="2">
        <v>2882.78</v>
      </c>
      <c r="BI92" s="2">
        <v>960.93</v>
      </c>
      <c r="BJ92" s="2">
        <v>2882.78</v>
      </c>
      <c r="BK92" s="2">
        <v>2882.78</v>
      </c>
      <c r="BL92" s="2">
        <v>960.93</v>
      </c>
      <c r="BM92" s="2">
        <v>960.93</v>
      </c>
      <c r="BN92" s="2">
        <v>960.93</v>
      </c>
      <c r="BO92" s="2">
        <v>960.93</v>
      </c>
      <c r="BP92" s="2">
        <v>960.93</v>
      </c>
      <c r="BQ92" s="2">
        <v>960.93</v>
      </c>
      <c r="BR92" s="15" t="s">
        <v>896</v>
      </c>
    </row>
    <row r="93" spans="1:70" ht="18" customHeight="1">
      <c r="A93" s="1">
        <v>90</v>
      </c>
      <c r="B93" s="14">
        <v>3</v>
      </c>
      <c r="C93" s="1" t="s">
        <v>2796</v>
      </c>
      <c r="D93" s="4" t="s">
        <v>900</v>
      </c>
      <c r="E93" s="4"/>
      <c r="F93" s="4"/>
      <c r="G93" s="4"/>
      <c r="H93" s="4"/>
      <c r="I93" s="4" t="s">
        <v>1872</v>
      </c>
      <c r="J93" s="4" t="s">
        <v>1510</v>
      </c>
      <c r="K93" s="15" t="s">
        <v>2291</v>
      </c>
      <c r="L93" s="9" t="s">
        <v>1511</v>
      </c>
      <c r="M93" s="9">
        <v>1</v>
      </c>
      <c r="N93" s="16" t="s">
        <v>195</v>
      </c>
      <c r="O93" s="4" t="s">
        <v>901</v>
      </c>
      <c r="P93" s="4">
        <v>7</v>
      </c>
      <c r="Q93" s="4"/>
      <c r="R93" s="4"/>
      <c r="S93" s="4"/>
      <c r="T93" s="4"/>
      <c r="U93" s="4" t="s">
        <v>2800</v>
      </c>
      <c r="V93" s="17">
        <v>668221</v>
      </c>
      <c r="W93" s="4"/>
      <c r="X93" s="18" t="s">
        <v>902</v>
      </c>
      <c r="Y93" s="19" t="s">
        <v>903</v>
      </c>
      <c r="Z93" s="20" t="s">
        <v>904</v>
      </c>
      <c r="AA93" s="15" t="s">
        <v>199</v>
      </c>
      <c r="AB93" s="15" t="s">
        <v>2807</v>
      </c>
      <c r="AC93" s="4" t="s">
        <v>900</v>
      </c>
      <c r="AD93" s="15" t="s">
        <v>270</v>
      </c>
      <c r="AE93" s="15" t="s">
        <v>2840</v>
      </c>
      <c r="AF93" s="21">
        <v>205145</v>
      </c>
      <c r="AG93" s="22" t="s">
        <v>902</v>
      </c>
      <c r="AH93" s="22" t="s">
        <v>2463</v>
      </c>
      <c r="AI93" s="70">
        <f t="shared" si="16"/>
        <v>13452.96</v>
      </c>
      <c r="AJ93" s="64">
        <v>3363.24</v>
      </c>
      <c r="AK93" s="58">
        <v>1121.08</v>
      </c>
      <c r="AL93" s="58">
        <v>1121.08</v>
      </c>
      <c r="AM93" s="58">
        <v>1121.08</v>
      </c>
      <c r="AN93" s="64">
        <f t="shared" si="21"/>
        <v>3363.24</v>
      </c>
      <c r="AO93" s="64">
        <f t="shared" si="22"/>
        <v>3363.24</v>
      </c>
      <c r="AP93" s="64">
        <f t="shared" si="23"/>
        <v>3363.24</v>
      </c>
      <c r="AQ93" s="58">
        <v>1121.08</v>
      </c>
      <c r="AR93" s="58">
        <v>1121.08</v>
      </c>
      <c r="AS93" s="58">
        <v>1121.08</v>
      </c>
      <c r="AT93" s="58">
        <v>1121.08</v>
      </c>
      <c r="AU93" s="58">
        <v>1121.08</v>
      </c>
      <c r="AV93" s="58">
        <v>1121.08</v>
      </c>
      <c r="AW93" s="58">
        <v>1121.08</v>
      </c>
      <c r="AX93" s="58">
        <v>1121.08</v>
      </c>
      <c r="AY93" s="58">
        <v>1121.08</v>
      </c>
      <c r="AZ93" s="70">
        <f t="shared" si="24"/>
        <v>13452.96</v>
      </c>
      <c r="BA93" s="1" t="s">
        <v>1085</v>
      </c>
      <c r="BB93" s="1" t="s">
        <v>1236</v>
      </c>
      <c r="BC93" s="1" t="s">
        <v>1138</v>
      </c>
      <c r="BD93" s="1" t="s">
        <v>1597</v>
      </c>
      <c r="BE93" s="1"/>
      <c r="BF93" s="1" t="s">
        <v>1086</v>
      </c>
      <c r="BG93" s="2">
        <v>10762.36</v>
      </c>
      <c r="BH93" s="2">
        <v>2690.59</v>
      </c>
      <c r="BI93" s="1">
        <v>896.86</v>
      </c>
      <c r="BJ93" s="2">
        <v>2690.59</v>
      </c>
      <c r="BK93" s="2">
        <v>2690.59</v>
      </c>
      <c r="BL93" s="1">
        <v>896.86</v>
      </c>
      <c r="BM93" s="1">
        <v>896.86</v>
      </c>
      <c r="BN93" s="1">
        <v>896.86</v>
      </c>
      <c r="BO93" s="1">
        <v>896.86</v>
      </c>
      <c r="BP93" s="1">
        <v>896.86</v>
      </c>
      <c r="BQ93" s="1">
        <v>896.86</v>
      </c>
      <c r="BR93" s="15" t="s">
        <v>1870</v>
      </c>
    </row>
    <row r="94" spans="1:70" ht="25.5">
      <c r="A94" s="1">
        <v>91</v>
      </c>
      <c r="B94" s="14">
        <v>92</v>
      </c>
      <c r="C94" s="1" t="s">
        <v>2796</v>
      </c>
      <c r="G94" s="4" t="s">
        <v>905</v>
      </c>
      <c r="H94" s="4"/>
      <c r="I94" s="36" t="s">
        <v>906</v>
      </c>
      <c r="J94" s="4" t="s">
        <v>1512</v>
      </c>
      <c r="K94" s="15" t="s">
        <v>2292</v>
      </c>
      <c r="L94" s="9" t="s">
        <v>1513</v>
      </c>
      <c r="M94" s="9">
        <v>1</v>
      </c>
      <c r="N94" s="16" t="s">
        <v>2798</v>
      </c>
      <c r="O94" s="4" t="s">
        <v>907</v>
      </c>
      <c r="P94" s="4">
        <v>1</v>
      </c>
      <c r="Q94" s="4"/>
      <c r="R94" s="4"/>
      <c r="S94" s="4"/>
      <c r="T94" s="4"/>
      <c r="U94" s="4" t="s">
        <v>2800</v>
      </c>
      <c r="V94" s="17" t="s">
        <v>908</v>
      </c>
      <c r="W94" s="19" t="s">
        <v>909</v>
      </c>
      <c r="X94" s="18" t="s">
        <v>910</v>
      </c>
      <c r="Y94" s="19" t="s">
        <v>909</v>
      </c>
      <c r="Z94" s="20" t="s">
        <v>747</v>
      </c>
      <c r="AA94" s="15"/>
      <c r="AB94" s="15" t="s">
        <v>2807</v>
      </c>
      <c r="AC94" s="4" t="s">
        <v>900</v>
      </c>
      <c r="AD94" s="15" t="s">
        <v>270</v>
      </c>
      <c r="AE94" s="15" t="s">
        <v>2826</v>
      </c>
      <c r="AF94" s="21">
        <v>706490</v>
      </c>
      <c r="AG94" s="32">
        <v>2490410150385</v>
      </c>
      <c r="AH94" s="22" t="s">
        <v>2463</v>
      </c>
      <c r="AI94" s="70">
        <f t="shared" si="16"/>
        <v>16143.56</v>
      </c>
      <c r="AJ94" s="64">
        <v>4035.89</v>
      </c>
      <c r="AK94" s="58">
        <v>1345.3</v>
      </c>
      <c r="AL94" s="58">
        <v>1345.3</v>
      </c>
      <c r="AM94" s="58">
        <v>1345.3</v>
      </c>
      <c r="AN94" s="64">
        <f t="shared" si="21"/>
        <v>4035.89</v>
      </c>
      <c r="AO94" s="64">
        <f t="shared" si="22"/>
        <v>4035.89</v>
      </c>
      <c r="AP94" s="64">
        <f t="shared" si="23"/>
        <v>4035.89</v>
      </c>
      <c r="AQ94" s="58">
        <v>1345.3</v>
      </c>
      <c r="AR94" s="58">
        <v>1345.3</v>
      </c>
      <c r="AS94" s="58">
        <v>1345.3</v>
      </c>
      <c r="AT94" s="58">
        <v>1345.3</v>
      </c>
      <c r="AU94" s="58">
        <v>1345.3</v>
      </c>
      <c r="AV94" s="58">
        <v>1345.3</v>
      </c>
      <c r="AW94" s="58">
        <v>1345.3</v>
      </c>
      <c r="AX94" s="58">
        <v>1345.3</v>
      </c>
      <c r="AY94" s="58">
        <v>1345.3</v>
      </c>
      <c r="AZ94" s="70">
        <f t="shared" si="24"/>
        <v>16143.599999999997</v>
      </c>
      <c r="BA94" s="1" t="s">
        <v>1237</v>
      </c>
      <c r="BB94" s="1" t="s">
        <v>1238</v>
      </c>
      <c r="BC94" s="1" t="s">
        <v>1225</v>
      </c>
      <c r="BD94" s="29" t="s">
        <v>1309</v>
      </c>
      <c r="BE94" s="1"/>
      <c r="BF94" s="1" t="s">
        <v>1086</v>
      </c>
      <c r="BG94" s="2">
        <v>13452.96</v>
      </c>
      <c r="BH94" s="2">
        <v>3363.24</v>
      </c>
      <c r="BI94" s="2">
        <v>1121.08</v>
      </c>
      <c r="BJ94" s="2">
        <v>3363.24</v>
      </c>
      <c r="BK94" s="2">
        <v>3363.24</v>
      </c>
      <c r="BL94" s="2">
        <v>1121.08</v>
      </c>
      <c r="BM94" s="2">
        <v>1121.08</v>
      </c>
      <c r="BN94" s="2">
        <v>1121.08</v>
      </c>
      <c r="BO94" s="2">
        <v>1121.08</v>
      </c>
      <c r="BP94" s="2">
        <v>1121.08</v>
      </c>
      <c r="BQ94" s="2">
        <v>1121.08</v>
      </c>
      <c r="BR94" s="15" t="s">
        <v>1871</v>
      </c>
    </row>
    <row r="95" spans="1:70" ht="38.25">
      <c r="A95" s="1">
        <v>92</v>
      </c>
      <c r="B95" s="14">
        <v>128</v>
      </c>
      <c r="C95" s="1" t="s">
        <v>2796</v>
      </c>
      <c r="D95" s="4" t="s">
        <v>928</v>
      </c>
      <c r="E95" s="4"/>
      <c r="F95" s="4"/>
      <c r="G95" s="4"/>
      <c r="H95" s="4"/>
      <c r="I95" s="4" t="s">
        <v>929</v>
      </c>
      <c r="J95" s="4" t="s">
        <v>1873</v>
      </c>
      <c r="K95" s="15" t="s">
        <v>2293</v>
      </c>
      <c r="L95" s="9" t="s">
        <v>1524</v>
      </c>
      <c r="M95" s="9">
        <v>1</v>
      </c>
      <c r="N95" s="16" t="s">
        <v>379</v>
      </c>
      <c r="O95" s="4" t="s">
        <v>930</v>
      </c>
      <c r="P95" s="4">
        <v>15</v>
      </c>
      <c r="Q95" s="4"/>
      <c r="R95" s="4"/>
      <c r="S95" s="4"/>
      <c r="T95" s="4"/>
      <c r="U95" s="4" t="s">
        <v>2800</v>
      </c>
      <c r="V95" s="26">
        <v>651129</v>
      </c>
      <c r="W95" s="4"/>
      <c r="X95" s="18" t="s">
        <v>931</v>
      </c>
      <c r="Y95" s="19" t="s">
        <v>932</v>
      </c>
      <c r="Z95" s="20" t="s">
        <v>448</v>
      </c>
      <c r="AA95" s="15" t="s">
        <v>376</v>
      </c>
      <c r="AB95" s="15" t="s">
        <v>2807</v>
      </c>
      <c r="AC95" s="4" t="s">
        <v>928</v>
      </c>
      <c r="AD95" s="15" t="s">
        <v>933</v>
      </c>
      <c r="AE95" s="15" t="s">
        <v>2809</v>
      </c>
      <c r="AF95" s="34" t="s">
        <v>934</v>
      </c>
      <c r="AG95" s="22" t="s">
        <v>931</v>
      </c>
      <c r="AH95" s="22" t="s">
        <v>2463</v>
      </c>
      <c r="AI95" s="70">
        <f t="shared" si="16"/>
        <v>10762.36</v>
      </c>
      <c r="AJ95" s="64">
        <v>2690.59</v>
      </c>
      <c r="AK95" s="58">
        <v>896.86</v>
      </c>
      <c r="AL95" s="58">
        <v>896.86</v>
      </c>
      <c r="AM95" s="58">
        <v>896.86</v>
      </c>
      <c r="AN95" s="64">
        <f t="shared" si="21"/>
        <v>2690.59</v>
      </c>
      <c r="AO95" s="64">
        <f t="shared" si="22"/>
        <v>2690.59</v>
      </c>
      <c r="AP95" s="64">
        <f t="shared" si="23"/>
        <v>2690.59</v>
      </c>
      <c r="AQ95" s="58">
        <v>896.86</v>
      </c>
      <c r="AR95" s="58">
        <v>896.86</v>
      </c>
      <c r="AS95" s="58">
        <v>896.86</v>
      </c>
      <c r="AT95" s="58">
        <v>896.86</v>
      </c>
      <c r="AU95" s="58">
        <v>896.86</v>
      </c>
      <c r="AV95" s="58">
        <v>896.86</v>
      </c>
      <c r="AW95" s="58">
        <v>896.86</v>
      </c>
      <c r="AX95" s="58">
        <v>896.86</v>
      </c>
      <c r="AY95" s="58">
        <v>896.86</v>
      </c>
      <c r="AZ95" s="70">
        <f t="shared" si="24"/>
        <v>10762.32</v>
      </c>
      <c r="BA95" s="1" t="s">
        <v>1113</v>
      </c>
      <c r="BB95" s="1" t="s">
        <v>1228</v>
      </c>
      <c r="BC95" s="1" t="s">
        <v>1413</v>
      </c>
      <c r="BD95" s="29" t="s">
        <v>1122</v>
      </c>
      <c r="BE95" s="1"/>
      <c r="BF95" s="1" t="s">
        <v>1086</v>
      </c>
      <c r="BG95" s="2">
        <v>16143.54</v>
      </c>
      <c r="BH95" s="2">
        <v>4035.89</v>
      </c>
      <c r="BI95" s="2">
        <v>1345.3</v>
      </c>
      <c r="BJ95" s="2">
        <v>4035.89</v>
      </c>
      <c r="BK95" s="2">
        <v>4035.89</v>
      </c>
      <c r="BL95" s="2">
        <v>1345.3</v>
      </c>
      <c r="BM95" s="2">
        <v>1345.3</v>
      </c>
      <c r="BN95" s="2">
        <v>1345.3</v>
      </c>
      <c r="BO95" s="2">
        <v>1345.3</v>
      </c>
      <c r="BP95" s="2">
        <v>1345.3</v>
      </c>
      <c r="BQ95" s="2">
        <v>1345.3</v>
      </c>
      <c r="BR95" s="15" t="s">
        <v>1522</v>
      </c>
    </row>
    <row r="96" spans="1:70" ht="16.5" customHeight="1">
      <c r="A96" s="1">
        <v>93</v>
      </c>
      <c r="B96" s="14">
        <v>28</v>
      </c>
      <c r="C96" s="1" t="s">
        <v>2796</v>
      </c>
      <c r="D96" s="4" t="s">
        <v>936</v>
      </c>
      <c r="E96" s="4"/>
      <c r="F96" s="4"/>
      <c r="G96" s="4"/>
      <c r="H96" s="4"/>
      <c r="I96" s="4" t="s">
        <v>1756</v>
      </c>
      <c r="J96" s="4" t="s">
        <v>1518</v>
      </c>
      <c r="K96" s="15" t="s">
        <v>2294</v>
      </c>
      <c r="L96" s="9" t="s">
        <v>1521</v>
      </c>
      <c r="M96" s="9">
        <v>1</v>
      </c>
      <c r="N96" s="16" t="s">
        <v>761</v>
      </c>
      <c r="O96" s="4" t="s">
        <v>866</v>
      </c>
      <c r="P96" s="4"/>
      <c r="Q96" s="4"/>
      <c r="R96" s="4"/>
      <c r="S96" s="4"/>
      <c r="T96" s="4"/>
      <c r="U96" s="4" t="s">
        <v>2800</v>
      </c>
      <c r="V96" s="17">
        <v>760113</v>
      </c>
      <c r="W96" s="4"/>
      <c r="X96" s="18" t="s">
        <v>937</v>
      </c>
      <c r="Y96" s="19" t="s">
        <v>938</v>
      </c>
      <c r="Z96" s="20" t="s">
        <v>765</v>
      </c>
      <c r="AA96" s="15" t="s">
        <v>766</v>
      </c>
      <c r="AB96" s="15" t="s">
        <v>2807</v>
      </c>
      <c r="AC96" s="4" t="s">
        <v>936</v>
      </c>
      <c r="AD96" s="15" t="s">
        <v>217</v>
      </c>
      <c r="AE96" s="15" t="s">
        <v>2809</v>
      </c>
      <c r="AF96" s="21">
        <v>206478</v>
      </c>
      <c r="AG96" s="22" t="s">
        <v>937</v>
      </c>
      <c r="AH96" s="22" t="s">
        <v>2463</v>
      </c>
      <c r="AI96" s="70">
        <f t="shared" si="16"/>
        <v>10762.36</v>
      </c>
      <c r="AJ96" s="64">
        <v>2690.59</v>
      </c>
      <c r="AK96" s="58">
        <v>896.86</v>
      </c>
      <c r="AL96" s="58">
        <v>896.86</v>
      </c>
      <c r="AM96" s="58">
        <v>896.86</v>
      </c>
      <c r="AN96" s="64">
        <f t="shared" si="21"/>
        <v>2690.59</v>
      </c>
      <c r="AO96" s="64">
        <f t="shared" si="22"/>
        <v>2690.59</v>
      </c>
      <c r="AP96" s="64">
        <f t="shared" si="23"/>
        <v>2690.59</v>
      </c>
      <c r="AQ96" s="58">
        <v>896.86</v>
      </c>
      <c r="AR96" s="58">
        <v>896.86</v>
      </c>
      <c r="AS96" s="58">
        <v>896.86</v>
      </c>
      <c r="AT96" s="58">
        <v>896.86</v>
      </c>
      <c r="AU96" s="58">
        <v>896.86</v>
      </c>
      <c r="AV96" s="58">
        <v>896.86</v>
      </c>
      <c r="AW96" s="58">
        <v>896.86</v>
      </c>
      <c r="AX96" s="58">
        <v>896.86</v>
      </c>
      <c r="AY96" s="58">
        <v>896.86</v>
      </c>
      <c r="AZ96" s="70">
        <f t="shared" si="24"/>
        <v>10762.32</v>
      </c>
      <c r="BA96" s="1" t="s">
        <v>1315</v>
      </c>
      <c r="BB96" s="1" t="s">
        <v>1239</v>
      </c>
      <c r="BC96" s="1" t="s">
        <v>1246</v>
      </c>
      <c r="BD96" s="1" t="s">
        <v>1248</v>
      </c>
      <c r="BE96" s="1"/>
      <c r="BF96" s="1" t="s">
        <v>1086</v>
      </c>
      <c r="BG96" s="2">
        <v>10762.36</v>
      </c>
      <c r="BH96" s="2">
        <v>2690.59</v>
      </c>
      <c r="BI96" s="1">
        <v>896.86</v>
      </c>
      <c r="BJ96" s="2">
        <v>2690.59</v>
      </c>
      <c r="BK96" s="2">
        <v>2690.59</v>
      </c>
      <c r="BL96" s="1">
        <v>896.86</v>
      </c>
      <c r="BM96" s="1">
        <v>896.86</v>
      </c>
      <c r="BN96" s="1">
        <v>896.86</v>
      </c>
      <c r="BO96" s="1">
        <v>896.86</v>
      </c>
      <c r="BP96" s="1">
        <v>896.86</v>
      </c>
      <c r="BQ96" s="1">
        <v>896.86</v>
      </c>
      <c r="BR96" s="15" t="s">
        <v>1520</v>
      </c>
    </row>
    <row r="97" spans="1:70" ht="29.25" customHeight="1">
      <c r="A97" s="1">
        <v>94</v>
      </c>
      <c r="B97" s="14">
        <v>96</v>
      </c>
      <c r="C97" s="1" t="s">
        <v>2796</v>
      </c>
      <c r="D97" s="4" t="s">
        <v>939</v>
      </c>
      <c r="E97" s="4"/>
      <c r="F97" s="4"/>
      <c r="G97" s="4"/>
      <c r="H97" s="4"/>
      <c r="I97" s="4" t="s">
        <v>940</v>
      </c>
      <c r="J97" s="45" t="s">
        <v>2732</v>
      </c>
      <c r="K97" s="65" t="s">
        <v>2733</v>
      </c>
      <c r="L97" s="9" t="s">
        <v>1836</v>
      </c>
      <c r="M97" s="9">
        <v>0</v>
      </c>
      <c r="N97" s="16" t="s">
        <v>941</v>
      </c>
      <c r="O97" s="4"/>
      <c r="P97" s="4"/>
      <c r="Q97" s="4"/>
      <c r="R97" s="4"/>
      <c r="S97" s="4"/>
      <c r="T97" s="4"/>
      <c r="U97" s="4" t="s">
        <v>2800</v>
      </c>
      <c r="V97" s="17" t="s">
        <v>942</v>
      </c>
      <c r="W97" s="4"/>
      <c r="X97" s="18" t="s">
        <v>943</v>
      </c>
      <c r="Y97" s="19" t="s">
        <v>944</v>
      </c>
      <c r="Z97" s="20" t="s">
        <v>2899</v>
      </c>
      <c r="AA97" s="15" t="s">
        <v>2824</v>
      </c>
      <c r="AB97" s="15" t="s">
        <v>2807</v>
      </c>
      <c r="AC97" s="4" t="s">
        <v>939</v>
      </c>
      <c r="AD97" s="15" t="s">
        <v>945</v>
      </c>
      <c r="AE97" s="15" t="s">
        <v>2809</v>
      </c>
      <c r="AF97" s="21">
        <v>662328</v>
      </c>
      <c r="AG97" s="22" t="s">
        <v>943</v>
      </c>
      <c r="AH97" s="22" t="s">
        <v>2463</v>
      </c>
      <c r="AI97" s="70">
        <f t="shared" si="16"/>
        <v>10762.36</v>
      </c>
      <c r="AJ97" s="64">
        <v>2690.59</v>
      </c>
      <c r="AK97" s="58">
        <v>896.86</v>
      </c>
      <c r="AL97" s="58">
        <v>896.86</v>
      </c>
      <c r="AM97" s="58">
        <v>896.86</v>
      </c>
      <c r="AN97" s="64">
        <f t="shared" si="21"/>
        <v>2690.59</v>
      </c>
      <c r="AO97" s="64">
        <f t="shared" si="22"/>
        <v>2690.59</v>
      </c>
      <c r="AP97" s="64">
        <f t="shared" si="23"/>
        <v>2690.59</v>
      </c>
      <c r="AQ97" s="58">
        <v>896.86</v>
      </c>
      <c r="AR97" s="58">
        <v>896.86</v>
      </c>
      <c r="AS97" s="58">
        <v>896.86</v>
      </c>
      <c r="AT97" s="58">
        <v>896.86</v>
      </c>
      <c r="AU97" s="58">
        <v>896.86</v>
      </c>
      <c r="AV97" s="58">
        <v>896.86</v>
      </c>
      <c r="AW97" s="58">
        <v>896.86</v>
      </c>
      <c r="AX97" s="58">
        <v>896.86</v>
      </c>
      <c r="AY97" s="58">
        <v>896.86</v>
      </c>
      <c r="AZ97" s="70">
        <f t="shared" si="24"/>
        <v>10762.32</v>
      </c>
      <c r="BA97" s="1" t="s">
        <v>1272</v>
      </c>
      <c r="BB97" s="1" t="s">
        <v>1171</v>
      </c>
      <c r="BC97" s="1">
        <v>0</v>
      </c>
      <c r="BD97" s="1" t="s">
        <v>1405</v>
      </c>
      <c r="BE97" s="1"/>
      <c r="BF97" s="1" t="s">
        <v>1086</v>
      </c>
      <c r="BG97" s="2">
        <v>10762.36</v>
      </c>
      <c r="BH97" s="2">
        <v>2690.59</v>
      </c>
      <c r="BI97" s="1">
        <v>896.86</v>
      </c>
      <c r="BJ97" s="2">
        <v>2690.59</v>
      </c>
      <c r="BK97" s="2">
        <v>2690.59</v>
      </c>
      <c r="BL97" s="1">
        <v>896.86</v>
      </c>
      <c r="BM97" s="1">
        <v>896.86</v>
      </c>
      <c r="BN97" s="1">
        <v>896.86</v>
      </c>
      <c r="BO97" s="1">
        <v>896.86</v>
      </c>
      <c r="BP97" s="1">
        <v>896.86</v>
      </c>
      <c r="BQ97" s="1">
        <v>896.86</v>
      </c>
      <c r="BR97" s="65" t="s">
        <v>1835</v>
      </c>
    </row>
    <row r="98" spans="1:70" ht="25.5">
      <c r="A98" s="1">
        <v>95</v>
      </c>
      <c r="B98" s="14">
        <v>50</v>
      </c>
      <c r="C98" s="1" t="s">
        <v>2796</v>
      </c>
      <c r="D98" s="4" t="s">
        <v>946</v>
      </c>
      <c r="E98" s="4"/>
      <c r="F98" s="4"/>
      <c r="G98" s="4"/>
      <c r="H98" s="4"/>
      <c r="I98" s="4" t="s">
        <v>2734</v>
      </c>
      <c r="J98" s="4" t="s">
        <v>2735</v>
      </c>
      <c r="K98" s="15" t="s">
        <v>2736</v>
      </c>
      <c r="L98" s="9" t="s">
        <v>2737</v>
      </c>
      <c r="M98" s="9">
        <v>1</v>
      </c>
      <c r="N98" s="16" t="s">
        <v>2903</v>
      </c>
      <c r="O98" s="4" t="s">
        <v>196</v>
      </c>
      <c r="P98" s="4">
        <v>108</v>
      </c>
      <c r="Q98" s="4"/>
      <c r="R98" s="4" t="s">
        <v>619</v>
      </c>
      <c r="S98" s="4"/>
      <c r="T98" s="4"/>
      <c r="U98" s="4" t="s">
        <v>2800</v>
      </c>
      <c r="V98" s="26" t="s">
        <v>1396</v>
      </c>
      <c r="W98" s="4"/>
      <c r="X98" s="18" t="s">
        <v>948</v>
      </c>
      <c r="Y98" s="19" t="s">
        <v>949</v>
      </c>
      <c r="Z98" s="20" t="s">
        <v>950</v>
      </c>
      <c r="AA98" s="15" t="s">
        <v>2936</v>
      </c>
      <c r="AB98" s="15" t="s">
        <v>2807</v>
      </c>
      <c r="AC98" s="4" t="s">
        <v>946</v>
      </c>
      <c r="AD98" s="15" t="s">
        <v>951</v>
      </c>
      <c r="AE98" s="15" t="s">
        <v>2840</v>
      </c>
      <c r="AF98" s="21">
        <v>755263</v>
      </c>
      <c r="AG98" s="22" t="s">
        <v>948</v>
      </c>
      <c r="AH98" s="22" t="s">
        <v>2463</v>
      </c>
      <c r="AI98" s="70">
        <f t="shared" si="16"/>
        <v>13452.96</v>
      </c>
      <c r="AJ98" s="64">
        <v>3363.24</v>
      </c>
      <c r="AK98" s="58">
        <v>1121.08</v>
      </c>
      <c r="AL98" s="58">
        <v>1121.08</v>
      </c>
      <c r="AM98" s="58">
        <v>1121.08</v>
      </c>
      <c r="AN98" s="64">
        <f t="shared" si="21"/>
        <v>3363.24</v>
      </c>
      <c r="AO98" s="64">
        <f t="shared" si="22"/>
        <v>3363.24</v>
      </c>
      <c r="AP98" s="64">
        <f t="shared" si="23"/>
        <v>3363.24</v>
      </c>
      <c r="AQ98" s="58">
        <v>1121.08</v>
      </c>
      <c r="AR98" s="58">
        <v>1121.08</v>
      </c>
      <c r="AS98" s="58">
        <v>1121.08</v>
      </c>
      <c r="AT98" s="58">
        <v>1121.08</v>
      </c>
      <c r="AU98" s="58">
        <v>1121.08</v>
      </c>
      <c r="AV98" s="58">
        <v>1121.08</v>
      </c>
      <c r="AW98" s="58">
        <v>1121.08</v>
      </c>
      <c r="AX98" s="58">
        <v>1121.08</v>
      </c>
      <c r="AY98" s="58">
        <v>1121.08</v>
      </c>
      <c r="AZ98" s="70">
        <f t="shared" si="24"/>
        <v>13452.96</v>
      </c>
      <c r="BA98" s="1" t="s">
        <v>1410</v>
      </c>
      <c r="BB98" s="1" t="s">
        <v>1240</v>
      </c>
      <c r="BC98" s="1" t="s">
        <v>1241</v>
      </c>
      <c r="BD98" s="1" t="s">
        <v>1404</v>
      </c>
      <c r="BE98" s="1"/>
      <c r="BF98" s="1" t="s">
        <v>1086</v>
      </c>
      <c r="BG98" s="2">
        <v>10762.36</v>
      </c>
      <c r="BH98" s="2">
        <v>2690.59</v>
      </c>
      <c r="BI98" s="1">
        <v>896.86</v>
      </c>
      <c r="BJ98" s="2">
        <v>2690.59</v>
      </c>
      <c r="BK98" s="2">
        <v>2690.59</v>
      </c>
      <c r="BL98" s="1">
        <v>896.86</v>
      </c>
      <c r="BM98" s="1">
        <v>896.86</v>
      </c>
      <c r="BN98" s="1">
        <v>896.86</v>
      </c>
      <c r="BO98" s="1">
        <v>896.86</v>
      </c>
      <c r="BP98" s="1">
        <v>896.86</v>
      </c>
      <c r="BQ98" s="1">
        <v>896.86</v>
      </c>
      <c r="BR98" s="15" t="s">
        <v>947</v>
      </c>
    </row>
    <row r="99" spans="1:70" ht="18.75" customHeight="1">
      <c r="A99" s="1">
        <v>96</v>
      </c>
      <c r="B99" s="14">
        <v>66</v>
      </c>
      <c r="C99" s="1" t="s">
        <v>2796</v>
      </c>
      <c r="D99" s="4" t="s">
        <v>952</v>
      </c>
      <c r="E99" s="4"/>
      <c r="F99" s="4"/>
      <c r="G99" s="4"/>
      <c r="H99" s="4"/>
      <c r="I99" s="38" t="s">
        <v>953</v>
      </c>
      <c r="J99" s="4" t="s">
        <v>2738</v>
      </c>
      <c r="K99" s="15" t="s">
        <v>2296</v>
      </c>
      <c r="L99" s="9" t="s">
        <v>2739</v>
      </c>
      <c r="M99" s="9">
        <v>1</v>
      </c>
      <c r="N99" s="16" t="s">
        <v>2818</v>
      </c>
      <c r="O99" s="4" t="s">
        <v>346</v>
      </c>
      <c r="P99" s="4">
        <v>4</v>
      </c>
      <c r="Q99" s="4"/>
      <c r="R99" s="4"/>
      <c r="S99" s="4"/>
      <c r="T99" s="4"/>
      <c r="U99" s="4" t="s">
        <v>2800</v>
      </c>
      <c r="V99" s="26">
        <v>634193</v>
      </c>
      <c r="W99" s="4"/>
      <c r="X99" s="18" t="s">
        <v>954</v>
      </c>
      <c r="Y99" s="19" t="s">
        <v>955</v>
      </c>
      <c r="Z99" s="20" t="s">
        <v>2899</v>
      </c>
      <c r="AA99" s="15" t="s">
        <v>2824</v>
      </c>
      <c r="AB99" s="15" t="s">
        <v>2807</v>
      </c>
      <c r="AC99" s="4" t="s">
        <v>952</v>
      </c>
      <c r="AD99" s="15" t="s">
        <v>956</v>
      </c>
      <c r="AE99" s="15" t="s">
        <v>2840</v>
      </c>
      <c r="AF99" s="21">
        <v>858248</v>
      </c>
      <c r="AG99" s="22" t="s">
        <v>954</v>
      </c>
      <c r="AH99" s="22" t="s">
        <v>2463</v>
      </c>
      <c r="AI99" s="70">
        <f t="shared" si="16"/>
        <v>12011.61</v>
      </c>
      <c r="AJ99" s="64">
        <v>3363.24</v>
      </c>
      <c r="AK99" s="58">
        <v>1121.08</v>
      </c>
      <c r="AL99" s="58">
        <v>1121.08</v>
      </c>
      <c r="AM99" s="58">
        <v>1121.08</v>
      </c>
      <c r="AN99" s="64">
        <f>AQ99+AR99+AS99</f>
        <v>2882.79</v>
      </c>
      <c r="AO99" s="64">
        <f>AQ99+AR99+AS99</f>
        <v>2882.79</v>
      </c>
      <c r="AP99" s="64">
        <f>AQ99+AR99+AS99</f>
        <v>2882.79</v>
      </c>
      <c r="AQ99" s="58">
        <v>960.93</v>
      </c>
      <c r="AR99" s="58">
        <v>960.93</v>
      </c>
      <c r="AS99" s="58">
        <v>960.93</v>
      </c>
      <c r="AT99" s="58">
        <v>960.93</v>
      </c>
      <c r="AU99" s="58">
        <v>960.93</v>
      </c>
      <c r="AV99" s="58">
        <v>960.93</v>
      </c>
      <c r="AW99" s="58">
        <v>960.93</v>
      </c>
      <c r="AX99" s="58">
        <v>960.93</v>
      </c>
      <c r="AY99" s="58">
        <v>960.93</v>
      </c>
      <c r="AZ99" s="70">
        <f t="shared" si="24"/>
        <v>12011.610000000002</v>
      </c>
      <c r="BA99" s="1" t="s">
        <v>1272</v>
      </c>
      <c r="BB99" s="1" t="s">
        <v>1243</v>
      </c>
      <c r="BC99" s="1" t="s">
        <v>1196</v>
      </c>
      <c r="BD99" s="29" t="s">
        <v>1112</v>
      </c>
      <c r="BE99" s="1"/>
      <c r="BF99" s="1" t="s">
        <v>1086</v>
      </c>
      <c r="BG99" s="2">
        <v>13452.96</v>
      </c>
      <c r="BH99" s="2">
        <v>3363.24</v>
      </c>
      <c r="BI99" s="2">
        <v>1121.08</v>
      </c>
      <c r="BJ99" s="2">
        <v>3363.24</v>
      </c>
      <c r="BK99" s="2">
        <v>3363.24</v>
      </c>
      <c r="BL99" s="2">
        <v>1121.08</v>
      </c>
      <c r="BM99" s="2">
        <v>1121.08</v>
      </c>
      <c r="BN99" s="2">
        <v>1121.08</v>
      </c>
      <c r="BO99" s="2">
        <v>1121.08</v>
      </c>
      <c r="BP99" s="2">
        <v>1121.08</v>
      </c>
      <c r="BQ99" s="2">
        <v>1121.08</v>
      </c>
      <c r="BR99" s="15" t="s">
        <v>1731</v>
      </c>
    </row>
    <row r="100" spans="1:70" ht="25.5">
      <c r="A100" s="1">
        <v>97</v>
      </c>
      <c r="B100" s="14">
        <v>133</v>
      </c>
      <c r="C100" s="1" t="s">
        <v>2796</v>
      </c>
      <c r="D100" s="4" t="s">
        <v>958</v>
      </c>
      <c r="E100" s="4"/>
      <c r="F100" s="4"/>
      <c r="G100" s="4"/>
      <c r="H100" s="4"/>
      <c r="I100" s="4" t="s">
        <v>959</v>
      </c>
      <c r="J100" s="4" t="s">
        <v>1789</v>
      </c>
      <c r="K100" s="15" t="s">
        <v>2297</v>
      </c>
      <c r="L100" s="9" t="s">
        <v>1803</v>
      </c>
      <c r="M100" s="9">
        <v>1</v>
      </c>
      <c r="N100" s="16" t="s">
        <v>960</v>
      </c>
      <c r="O100" s="4"/>
      <c r="P100" s="4"/>
      <c r="Q100" s="4"/>
      <c r="R100" s="4"/>
      <c r="S100" s="4"/>
      <c r="T100" s="4"/>
      <c r="U100" s="4" t="s">
        <v>2800</v>
      </c>
      <c r="V100" s="26" t="s">
        <v>1266</v>
      </c>
      <c r="W100" s="4"/>
      <c r="X100" s="18" t="s">
        <v>1002</v>
      </c>
      <c r="Y100" s="19" t="s">
        <v>1004</v>
      </c>
      <c r="Z100" s="20" t="s">
        <v>1005</v>
      </c>
      <c r="AA100" s="15" t="s">
        <v>2824</v>
      </c>
      <c r="AB100" s="15" t="s">
        <v>2807</v>
      </c>
      <c r="AC100" s="4" t="s">
        <v>958</v>
      </c>
      <c r="AD100" s="15" t="s">
        <v>1006</v>
      </c>
      <c r="AE100" s="15" t="s">
        <v>2809</v>
      </c>
      <c r="AF100" s="34" t="s">
        <v>1007</v>
      </c>
      <c r="AG100" s="22" t="s">
        <v>1002</v>
      </c>
      <c r="AH100" s="22" t="s">
        <v>2463</v>
      </c>
      <c r="AI100" s="70">
        <f t="shared" si="16"/>
        <v>10762.36</v>
      </c>
      <c r="AJ100" s="64">
        <v>2690.59</v>
      </c>
      <c r="AK100" s="58">
        <v>896.86</v>
      </c>
      <c r="AL100" s="58">
        <v>896.86</v>
      </c>
      <c r="AM100" s="58">
        <v>896.86</v>
      </c>
      <c r="AN100" s="64">
        <f>AJ100</f>
        <v>2690.59</v>
      </c>
      <c r="AO100" s="64">
        <f>AJ100</f>
        <v>2690.59</v>
      </c>
      <c r="AP100" s="64">
        <f>AJ100</f>
        <v>2690.59</v>
      </c>
      <c r="AQ100" s="58">
        <v>896.86</v>
      </c>
      <c r="AR100" s="58">
        <v>896.86</v>
      </c>
      <c r="AS100" s="58">
        <v>896.86</v>
      </c>
      <c r="AT100" s="58">
        <v>896.86</v>
      </c>
      <c r="AU100" s="58">
        <v>896.86</v>
      </c>
      <c r="AV100" s="58">
        <v>896.86</v>
      </c>
      <c r="AW100" s="58">
        <v>896.86</v>
      </c>
      <c r="AX100" s="58">
        <v>896.86</v>
      </c>
      <c r="AY100" s="58">
        <v>896.86</v>
      </c>
      <c r="AZ100" s="70">
        <f t="shared" si="24"/>
        <v>10762.32</v>
      </c>
      <c r="BA100" s="1" t="s">
        <v>1315</v>
      </c>
      <c r="BB100" s="1" t="s">
        <v>1275</v>
      </c>
      <c r="BC100" s="1" t="s">
        <v>1275</v>
      </c>
      <c r="BD100" s="1" t="s">
        <v>1406</v>
      </c>
      <c r="BE100" s="1"/>
      <c r="BF100" s="1" t="s">
        <v>1086</v>
      </c>
      <c r="BG100" s="2">
        <v>13452.96</v>
      </c>
      <c r="BH100" s="2">
        <v>3363.24</v>
      </c>
      <c r="BI100" s="2">
        <v>1121.08</v>
      </c>
      <c r="BJ100" s="2">
        <v>3363.24</v>
      </c>
      <c r="BK100" s="2">
        <v>3363.24</v>
      </c>
      <c r="BL100" s="2">
        <v>1121.08</v>
      </c>
      <c r="BM100" s="2">
        <v>1121.08</v>
      </c>
      <c r="BN100" s="2">
        <v>1121.08</v>
      </c>
      <c r="BO100" s="2">
        <v>1121.08</v>
      </c>
      <c r="BP100" s="2">
        <v>1121.08</v>
      </c>
      <c r="BQ100" s="2">
        <v>1121.08</v>
      </c>
      <c r="BR100" s="15" t="s">
        <v>1790</v>
      </c>
    </row>
    <row r="101" spans="1:70" ht="25.5">
      <c r="A101" s="1">
        <v>98</v>
      </c>
      <c r="B101" s="14">
        <v>93</v>
      </c>
      <c r="C101" s="1" t="s">
        <v>2796</v>
      </c>
      <c r="D101" s="4" t="s">
        <v>1008</v>
      </c>
      <c r="E101" s="4"/>
      <c r="F101" s="4"/>
      <c r="G101" s="4"/>
      <c r="H101" s="4"/>
      <c r="I101" s="4" t="s">
        <v>1916</v>
      </c>
      <c r="J101" s="4" t="s">
        <v>1917</v>
      </c>
      <c r="K101" s="15" t="s">
        <v>2298</v>
      </c>
      <c r="L101" s="9" t="s">
        <v>1919</v>
      </c>
      <c r="M101" s="9">
        <v>0</v>
      </c>
      <c r="N101" s="16" t="s">
        <v>2818</v>
      </c>
      <c r="O101" s="4" t="s">
        <v>346</v>
      </c>
      <c r="P101" s="4">
        <v>1</v>
      </c>
      <c r="Q101" s="4"/>
      <c r="R101" s="4"/>
      <c r="S101" s="4"/>
      <c r="T101" s="4"/>
      <c r="U101" s="4" t="s">
        <v>2800</v>
      </c>
      <c r="V101" s="26" t="s">
        <v>1319</v>
      </c>
      <c r="W101" s="4"/>
      <c r="X101" s="18" t="s">
        <v>1009</v>
      </c>
      <c r="Y101" s="19" t="s">
        <v>1010</v>
      </c>
      <c r="Z101" s="20" t="s">
        <v>2899</v>
      </c>
      <c r="AA101" s="15" t="s">
        <v>2824</v>
      </c>
      <c r="AB101" s="15" t="s">
        <v>2807</v>
      </c>
      <c r="AC101" s="4" t="s">
        <v>1008</v>
      </c>
      <c r="AD101" s="15" t="s">
        <v>217</v>
      </c>
      <c r="AE101" s="15" t="s">
        <v>2809</v>
      </c>
      <c r="AF101" s="21">
        <v>666402</v>
      </c>
      <c r="AG101" s="22" t="s">
        <v>1009</v>
      </c>
      <c r="AH101" s="22" t="s">
        <v>2463</v>
      </c>
      <c r="AI101" s="70">
        <f t="shared" si="16"/>
        <v>10762.36</v>
      </c>
      <c r="AJ101" s="64">
        <v>2690.59</v>
      </c>
      <c r="AK101" s="58">
        <v>896.86</v>
      </c>
      <c r="AL101" s="58">
        <v>896.86</v>
      </c>
      <c r="AM101" s="58">
        <v>896.86</v>
      </c>
      <c r="AN101" s="64">
        <f>AJ101</f>
        <v>2690.59</v>
      </c>
      <c r="AO101" s="64">
        <f>AJ101</f>
        <v>2690.59</v>
      </c>
      <c r="AP101" s="64">
        <f>AJ101</f>
        <v>2690.59</v>
      </c>
      <c r="AQ101" s="58">
        <v>896.86</v>
      </c>
      <c r="AR101" s="58">
        <v>896.86</v>
      </c>
      <c r="AS101" s="58">
        <v>896.86</v>
      </c>
      <c r="AT101" s="58">
        <v>896.86</v>
      </c>
      <c r="AU101" s="58">
        <v>896.86</v>
      </c>
      <c r="AV101" s="58">
        <v>896.86</v>
      </c>
      <c r="AW101" s="58">
        <v>896.86</v>
      </c>
      <c r="AX101" s="58">
        <v>896.86</v>
      </c>
      <c r="AY101" s="58">
        <v>896.86</v>
      </c>
      <c r="AZ101" s="70">
        <f t="shared" si="24"/>
        <v>10762.32</v>
      </c>
      <c r="BA101" s="1" t="s">
        <v>1113</v>
      </c>
      <c r="BB101" s="1" t="s">
        <v>1245</v>
      </c>
      <c r="BC101" s="1">
        <v>0</v>
      </c>
      <c r="BD101" s="29" t="s">
        <v>1276</v>
      </c>
      <c r="BE101" s="1"/>
      <c r="BF101" s="1" t="s">
        <v>1086</v>
      </c>
      <c r="BG101" s="2">
        <v>10762.36</v>
      </c>
      <c r="BH101" s="2">
        <v>2690.59</v>
      </c>
      <c r="BI101" s="1">
        <v>896.86</v>
      </c>
      <c r="BJ101" s="2">
        <v>2690.59</v>
      </c>
      <c r="BK101" s="2">
        <v>2690.59</v>
      </c>
      <c r="BL101" s="1">
        <v>896.86</v>
      </c>
      <c r="BM101" s="1">
        <v>896.86</v>
      </c>
      <c r="BN101" s="1">
        <v>896.86</v>
      </c>
      <c r="BO101" s="1">
        <v>896.86</v>
      </c>
      <c r="BP101" s="1">
        <v>896.86</v>
      </c>
      <c r="BQ101" s="1">
        <v>896.86</v>
      </c>
      <c r="BR101" s="15" t="s">
        <v>1918</v>
      </c>
    </row>
    <row r="102" spans="1:70" ht="22.5" customHeight="1">
      <c r="A102" s="1">
        <v>99</v>
      </c>
      <c r="B102" s="14">
        <v>33</v>
      </c>
      <c r="C102" s="1" t="s">
        <v>2796</v>
      </c>
      <c r="D102" s="4" t="s">
        <v>1011</v>
      </c>
      <c r="E102" s="4"/>
      <c r="F102" s="4"/>
      <c r="G102" s="4"/>
      <c r="H102" s="4"/>
      <c r="I102" s="4" t="s">
        <v>2753</v>
      </c>
      <c r="J102" s="4" t="s">
        <v>1702</v>
      </c>
      <c r="K102" s="15" t="s">
        <v>2305</v>
      </c>
      <c r="L102" s="9" t="s">
        <v>1529</v>
      </c>
      <c r="M102" s="9">
        <v>0</v>
      </c>
      <c r="N102" s="16" t="s">
        <v>1012</v>
      </c>
      <c r="O102" s="4"/>
      <c r="P102" s="4"/>
      <c r="Q102" s="4"/>
      <c r="R102" s="4"/>
      <c r="S102" s="4"/>
      <c r="T102" s="4"/>
      <c r="U102" s="4" t="s">
        <v>2800</v>
      </c>
      <c r="V102" s="17" t="s">
        <v>1013</v>
      </c>
      <c r="W102" s="4"/>
      <c r="X102" s="18" t="s">
        <v>1014</v>
      </c>
      <c r="Y102" s="19" t="s">
        <v>1015</v>
      </c>
      <c r="Z102" s="20" t="s">
        <v>1016</v>
      </c>
      <c r="AA102" s="15" t="s">
        <v>1017</v>
      </c>
      <c r="AB102" s="15" t="s">
        <v>2807</v>
      </c>
      <c r="AC102" s="4" t="s">
        <v>1011</v>
      </c>
      <c r="AD102" s="15" t="s">
        <v>1018</v>
      </c>
      <c r="AE102" s="15" t="s">
        <v>2809</v>
      </c>
      <c r="AF102" s="21">
        <v>662071</v>
      </c>
      <c r="AG102" s="32">
        <v>1720102151777</v>
      </c>
      <c r="AH102" s="22" t="s">
        <v>2463</v>
      </c>
      <c r="AI102" s="70">
        <f t="shared" si="16"/>
        <v>10762.36</v>
      </c>
      <c r="AJ102" s="64">
        <v>2690.59</v>
      </c>
      <c r="AK102" s="58">
        <v>896.86</v>
      </c>
      <c r="AL102" s="58">
        <v>896.86</v>
      </c>
      <c r="AM102" s="58">
        <v>896.86</v>
      </c>
      <c r="AN102" s="64">
        <f>AJ102</f>
        <v>2690.59</v>
      </c>
      <c r="AO102" s="64">
        <f>AJ102</f>
        <v>2690.59</v>
      </c>
      <c r="AP102" s="64">
        <f>AJ102</f>
        <v>2690.59</v>
      </c>
      <c r="AQ102" s="58">
        <v>896.86</v>
      </c>
      <c r="AR102" s="58">
        <v>896.86</v>
      </c>
      <c r="AS102" s="58">
        <v>896.86</v>
      </c>
      <c r="AT102" s="58">
        <v>896.86</v>
      </c>
      <c r="AU102" s="58">
        <v>896.86</v>
      </c>
      <c r="AV102" s="58">
        <v>896.86</v>
      </c>
      <c r="AW102" s="58">
        <v>896.86</v>
      </c>
      <c r="AX102" s="58">
        <v>896.86</v>
      </c>
      <c r="AY102" s="58">
        <v>896.86</v>
      </c>
      <c r="AZ102" s="70">
        <f t="shared" si="24"/>
        <v>10762.32</v>
      </c>
      <c r="BA102" s="1" t="s">
        <v>1299</v>
      </c>
      <c r="BB102" s="1" t="s">
        <v>1246</v>
      </c>
      <c r="BC102" s="1">
        <v>0</v>
      </c>
      <c r="BD102" s="1" t="s">
        <v>1604</v>
      </c>
      <c r="BE102" s="1"/>
      <c r="BF102" s="1" t="s">
        <v>1086</v>
      </c>
      <c r="BG102" s="2">
        <v>10762.36</v>
      </c>
      <c r="BH102" s="2">
        <v>2690.59</v>
      </c>
      <c r="BI102" s="1">
        <v>896.86</v>
      </c>
      <c r="BJ102" s="2">
        <v>2690.59</v>
      </c>
      <c r="BK102" s="2">
        <v>2690.59</v>
      </c>
      <c r="BL102" s="1">
        <v>896.86</v>
      </c>
      <c r="BM102" s="1">
        <v>896.86</v>
      </c>
      <c r="BN102" s="1">
        <v>896.86</v>
      </c>
      <c r="BO102" s="1">
        <v>896.86</v>
      </c>
      <c r="BP102" s="1">
        <v>896.86</v>
      </c>
      <c r="BQ102" s="1">
        <v>896.86</v>
      </c>
      <c r="BR102" s="15" t="s">
        <v>1528</v>
      </c>
    </row>
    <row r="103" spans="1:70" ht="18" customHeight="1">
      <c r="A103" s="1">
        <v>100</v>
      </c>
      <c r="B103" s="14">
        <v>32</v>
      </c>
      <c r="C103" s="1" t="s">
        <v>2796</v>
      </c>
      <c r="D103" s="4" t="s">
        <v>1083</v>
      </c>
      <c r="E103" s="4"/>
      <c r="F103" s="4"/>
      <c r="G103" s="4"/>
      <c r="H103" s="4"/>
      <c r="I103" s="4" t="s">
        <v>1525</v>
      </c>
      <c r="J103" s="4" t="s">
        <v>1526</v>
      </c>
      <c r="K103" s="15" t="s">
        <v>2308</v>
      </c>
      <c r="L103" s="9" t="s">
        <v>1122</v>
      </c>
      <c r="M103" s="9">
        <v>0</v>
      </c>
      <c r="N103" s="16" t="s">
        <v>2818</v>
      </c>
      <c r="O103" s="4" t="s">
        <v>2744</v>
      </c>
      <c r="P103" s="4">
        <v>507</v>
      </c>
      <c r="Q103" s="4"/>
      <c r="R103" s="4"/>
      <c r="S103" s="4"/>
      <c r="T103" s="4"/>
      <c r="U103" s="4" t="s">
        <v>2800</v>
      </c>
      <c r="V103" s="26"/>
      <c r="W103" s="4"/>
      <c r="X103" s="18" t="s">
        <v>1261</v>
      </c>
      <c r="Y103" s="19" t="s">
        <v>1262</v>
      </c>
      <c r="Z103" s="20" t="s">
        <v>1263</v>
      </c>
      <c r="AA103" s="15" t="s">
        <v>2824</v>
      </c>
      <c r="AB103" s="15" t="s">
        <v>2807</v>
      </c>
      <c r="AC103" s="4" t="s">
        <v>1083</v>
      </c>
      <c r="AD103" s="15" t="s">
        <v>1317</v>
      </c>
      <c r="AE103" s="15" t="s">
        <v>2840</v>
      </c>
      <c r="AF103" s="21">
        <v>953733</v>
      </c>
      <c r="AG103" s="22" t="s">
        <v>1261</v>
      </c>
      <c r="AH103" s="22" t="s">
        <v>2463</v>
      </c>
      <c r="AI103" s="70">
        <f t="shared" si="16"/>
        <v>11531.150000000001</v>
      </c>
      <c r="AJ103" s="64">
        <v>2882.78</v>
      </c>
      <c r="AK103" s="58">
        <v>960.93</v>
      </c>
      <c r="AL103" s="58">
        <v>960.93</v>
      </c>
      <c r="AM103" s="58">
        <v>960.93</v>
      </c>
      <c r="AN103" s="64">
        <f>AQ103+AR103+AS103</f>
        <v>2882.79</v>
      </c>
      <c r="AO103" s="64">
        <f>AQ103+AR103+AS103</f>
        <v>2882.79</v>
      </c>
      <c r="AP103" s="64">
        <f>AQ103+AR103+AS103</f>
        <v>2882.79</v>
      </c>
      <c r="AQ103" s="58">
        <v>960.93</v>
      </c>
      <c r="AR103" s="58">
        <v>960.93</v>
      </c>
      <c r="AS103" s="58">
        <v>960.93</v>
      </c>
      <c r="AT103" s="58">
        <v>960.93</v>
      </c>
      <c r="AU103" s="58">
        <v>960.93</v>
      </c>
      <c r="AV103" s="58">
        <v>960.93</v>
      </c>
      <c r="AW103" s="58">
        <v>960.93</v>
      </c>
      <c r="AX103" s="58">
        <v>960.93</v>
      </c>
      <c r="AY103" s="58">
        <v>960.93</v>
      </c>
      <c r="AZ103" s="70">
        <f t="shared" si="24"/>
        <v>11531.160000000002</v>
      </c>
      <c r="BA103" s="1" t="s">
        <v>1427</v>
      </c>
      <c r="BB103" s="1" t="s">
        <v>1264</v>
      </c>
      <c r="BC103" s="1">
        <v>0</v>
      </c>
      <c r="BD103" s="1" t="s">
        <v>1426</v>
      </c>
      <c r="BE103" s="1"/>
      <c r="BF103" s="1" t="s">
        <v>1116</v>
      </c>
      <c r="BG103" s="2">
        <v>10762.36</v>
      </c>
      <c r="BH103" s="2">
        <v>2690.59</v>
      </c>
      <c r="BI103" s="1">
        <v>896.86</v>
      </c>
      <c r="BJ103" s="2">
        <v>2690.59</v>
      </c>
      <c r="BK103" s="2">
        <v>2690.59</v>
      </c>
      <c r="BL103" s="1">
        <v>896.86</v>
      </c>
      <c r="BM103" s="1">
        <v>896.86</v>
      </c>
      <c r="BN103" s="1">
        <v>896.86</v>
      </c>
      <c r="BO103" s="1">
        <v>896.86</v>
      </c>
      <c r="BP103" s="1">
        <v>896.86</v>
      </c>
      <c r="BQ103" s="1">
        <v>896.86</v>
      </c>
      <c r="BR103" s="15" t="s">
        <v>1527</v>
      </c>
    </row>
    <row r="104" spans="1:70" ht="19.5" customHeight="1">
      <c r="A104" s="1">
        <v>101</v>
      </c>
      <c r="B104" s="14">
        <v>43</v>
      </c>
      <c r="C104" s="1" t="s">
        <v>2796</v>
      </c>
      <c r="D104" s="4" t="s">
        <v>1019</v>
      </c>
      <c r="E104" s="4"/>
      <c r="F104" s="4"/>
      <c r="G104" s="4"/>
      <c r="H104" s="4"/>
      <c r="I104" s="4" t="s">
        <v>1730</v>
      </c>
      <c r="J104" s="4" t="s">
        <v>1729</v>
      </c>
      <c r="K104" s="15" t="s">
        <v>2309</v>
      </c>
      <c r="L104" s="9" t="s">
        <v>1701</v>
      </c>
      <c r="M104" s="9">
        <v>0</v>
      </c>
      <c r="N104" s="16" t="s">
        <v>1020</v>
      </c>
      <c r="O104" s="4"/>
      <c r="P104" s="4"/>
      <c r="Q104" s="4"/>
      <c r="R104" s="4"/>
      <c r="S104" s="4"/>
      <c r="T104" s="4"/>
      <c r="U104" s="4" t="s">
        <v>2800</v>
      </c>
      <c r="V104" s="17" t="s">
        <v>1021</v>
      </c>
      <c r="W104" s="4"/>
      <c r="X104" s="18" t="s">
        <v>1022</v>
      </c>
      <c r="Y104" s="48" t="s">
        <v>1023</v>
      </c>
      <c r="Z104" s="23" t="s">
        <v>722</v>
      </c>
      <c r="AA104" s="15" t="s">
        <v>2806</v>
      </c>
      <c r="AB104" s="15" t="s">
        <v>2807</v>
      </c>
      <c r="AC104" s="4" t="s">
        <v>1019</v>
      </c>
      <c r="AD104" s="15" t="s">
        <v>46</v>
      </c>
      <c r="AE104" s="15" t="s">
        <v>2809</v>
      </c>
      <c r="AF104" s="21">
        <v>933408</v>
      </c>
      <c r="AG104" s="22" t="s">
        <v>1022</v>
      </c>
      <c r="AH104" s="22" t="s">
        <v>2463</v>
      </c>
      <c r="AI104" s="70">
        <f t="shared" si="16"/>
        <v>10762.36</v>
      </c>
      <c r="AJ104" s="64">
        <v>2690.59</v>
      </c>
      <c r="AK104" s="58">
        <v>896.86</v>
      </c>
      <c r="AL104" s="58">
        <v>896.86</v>
      </c>
      <c r="AM104" s="58">
        <v>896.86</v>
      </c>
      <c r="AN104" s="64">
        <f aca="true" t="shared" si="25" ref="AN104:AN109">AJ104</f>
        <v>2690.59</v>
      </c>
      <c r="AO104" s="64">
        <f aca="true" t="shared" si="26" ref="AO104:AO109">AJ104</f>
        <v>2690.59</v>
      </c>
      <c r="AP104" s="64">
        <f aca="true" t="shared" si="27" ref="AP104:AP109">AJ104</f>
        <v>2690.59</v>
      </c>
      <c r="AQ104" s="58">
        <v>896.86</v>
      </c>
      <c r="AR104" s="58">
        <v>896.86</v>
      </c>
      <c r="AS104" s="58">
        <v>896.86</v>
      </c>
      <c r="AT104" s="58">
        <v>896.86</v>
      </c>
      <c r="AU104" s="58">
        <v>896.86</v>
      </c>
      <c r="AV104" s="58">
        <v>896.86</v>
      </c>
      <c r="AW104" s="58">
        <v>896.86</v>
      </c>
      <c r="AX104" s="58">
        <v>896.86</v>
      </c>
      <c r="AY104" s="58">
        <v>896.86</v>
      </c>
      <c r="AZ104" s="70">
        <f t="shared" si="24"/>
        <v>10762.32</v>
      </c>
      <c r="BA104" s="1" t="s">
        <v>1125</v>
      </c>
      <c r="BB104" s="1" t="s">
        <v>1134</v>
      </c>
      <c r="BC104" s="1">
        <v>0</v>
      </c>
      <c r="BD104" s="29" t="s">
        <v>1250</v>
      </c>
      <c r="BE104" s="1"/>
      <c r="BF104" s="1" t="s">
        <v>1086</v>
      </c>
      <c r="BG104" s="2">
        <v>8648.33</v>
      </c>
      <c r="BH104" s="2">
        <v>2882.78</v>
      </c>
      <c r="BI104" s="2">
        <v>960.93</v>
      </c>
      <c r="BJ104" s="2">
        <v>2882.78</v>
      </c>
      <c r="BK104" s="2">
        <v>2882.78</v>
      </c>
      <c r="BL104" s="2">
        <v>960.93</v>
      </c>
      <c r="BM104" s="2">
        <v>960.93</v>
      </c>
      <c r="BN104" s="2">
        <v>960.93</v>
      </c>
      <c r="BO104" s="2">
        <v>960.93</v>
      </c>
      <c r="BP104" s="2">
        <v>960.93</v>
      </c>
      <c r="BQ104" s="2">
        <v>960.93</v>
      </c>
      <c r="BR104" s="15" t="s">
        <v>1749</v>
      </c>
    </row>
    <row r="105" spans="1:70" ht="19.5" customHeight="1">
      <c r="A105" s="1">
        <v>102</v>
      </c>
      <c r="B105" s="14">
        <v>145</v>
      </c>
      <c r="C105" s="1" t="s">
        <v>2796</v>
      </c>
      <c r="D105" s="4" t="s">
        <v>1025</v>
      </c>
      <c r="E105" s="4"/>
      <c r="F105" s="4"/>
      <c r="G105" s="4"/>
      <c r="H105" s="4"/>
      <c r="I105" s="4" t="s">
        <v>1417</v>
      </c>
      <c r="J105" s="4" t="s">
        <v>1837</v>
      </c>
      <c r="K105" s="15" t="s">
        <v>2310</v>
      </c>
      <c r="L105" s="9" t="s">
        <v>1904</v>
      </c>
      <c r="M105" s="9">
        <v>0</v>
      </c>
      <c r="N105" s="16" t="s">
        <v>2818</v>
      </c>
      <c r="O105" s="4" t="s">
        <v>346</v>
      </c>
      <c r="P105" s="4">
        <v>4</v>
      </c>
      <c r="Q105" s="4"/>
      <c r="R105" s="4"/>
      <c r="S105" s="4"/>
      <c r="T105" s="4"/>
      <c r="U105" s="4" t="s">
        <v>2800</v>
      </c>
      <c r="V105" s="26" t="s">
        <v>1026</v>
      </c>
      <c r="W105" s="4"/>
      <c r="X105" s="18" t="s">
        <v>1027</v>
      </c>
      <c r="Y105" s="19" t="s">
        <v>1028</v>
      </c>
      <c r="Z105" s="20" t="s">
        <v>2899</v>
      </c>
      <c r="AA105" s="15" t="s">
        <v>2824</v>
      </c>
      <c r="AB105" s="15" t="s">
        <v>2807</v>
      </c>
      <c r="AC105" s="4" t="s">
        <v>1025</v>
      </c>
      <c r="AD105" s="15" t="s">
        <v>1029</v>
      </c>
      <c r="AE105" s="15" t="s">
        <v>2809</v>
      </c>
      <c r="AF105" s="21">
        <v>664671</v>
      </c>
      <c r="AG105" s="22" t="s">
        <v>1027</v>
      </c>
      <c r="AH105" s="22" t="s">
        <v>2463</v>
      </c>
      <c r="AI105" s="70">
        <f t="shared" si="16"/>
        <v>10762.36</v>
      </c>
      <c r="AJ105" s="64">
        <v>2690.59</v>
      </c>
      <c r="AK105" s="58">
        <v>896.86</v>
      </c>
      <c r="AL105" s="58">
        <v>896.86</v>
      </c>
      <c r="AM105" s="58">
        <v>896.86</v>
      </c>
      <c r="AN105" s="64">
        <f t="shared" si="25"/>
        <v>2690.59</v>
      </c>
      <c r="AO105" s="64">
        <f t="shared" si="26"/>
        <v>2690.59</v>
      </c>
      <c r="AP105" s="64">
        <f t="shared" si="27"/>
        <v>2690.59</v>
      </c>
      <c r="AQ105" s="58">
        <v>896.86</v>
      </c>
      <c r="AR105" s="58">
        <v>896.86</v>
      </c>
      <c r="AS105" s="58">
        <v>896.86</v>
      </c>
      <c r="AT105" s="58">
        <v>896.86</v>
      </c>
      <c r="AU105" s="58">
        <v>896.86</v>
      </c>
      <c r="AV105" s="58">
        <v>896.86</v>
      </c>
      <c r="AW105" s="58">
        <v>896.86</v>
      </c>
      <c r="AX105" s="58">
        <v>896.86</v>
      </c>
      <c r="AY105" s="58">
        <v>896.86</v>
      </c>
      <c r="AZ105" s="70">
        <f t="shared" si="24"/>
        <v>10762.32</v>
      </c>
      <c r="BA105" s="29" t="s">
        <v>1247</v>
      </c>
      <c r="BB105" s="29" t="s">
        <v>1247</v>
      </c>
      <c r="BC105" s="1">
        <v>0</v>
      </c>
      <c r="BD105" s="1" t="s">
        <v>1112</v>
      </c>
      <c r="BE105" s="1"/>
      <c r="BF105" s="1" t="s">
        <v>1116</v>
      </c>
      <c r="BG105" s="2">
        <v>10762.36</v>
      </c>
      <c r="BH105" s="2">
        <v>2690.59</v>
      </c>
      <c r="BI105" s="1">
        <v>896.86</v>
      </c>
      <c r="BJ105" s="2">
        <v>2690.59</v>
      </c>
      <c r="BK105" s="2">
        <v>2690.59</v>
      </c>
      <c r="BL105" s="1">
        <v>896.86</v>
      </c>
      <c r="BM105" s="1">
        <v>896.86</v>
      </c>
      <c r="BN105" s="1">
        <v>896.86</v>
      </c>
      <c r="BO105" s="1">
        <v>896.86</v>
      </c>
      <c r="BP105" s="1">
        <v>896.86</v>
      </c>
      <c r="BQ105" s="1">
        <v>896.86</v>
      </c>
      <c r="BR105" s="15" t="s">
        <v>1903</v>
      </c>
    </row>
    <row r="106" spans="1:70" ht="28.5" customHeight="1">
      <c r="A106" s="1">
        <v>103</v>
      </c>
      <c r="B106" s="14">
        <v>14</v>
      </c>
      <c r="C106" s="1" t="s">
        <v>2796</v>
      </c>
      <c r="D106" s="4" t="s">
        <v>1031</v>
      </c>
      <c r="E106" s="4"/>
      <c r="F106" s="4"/>
      <c r="G106" s="4"/>
      <c r="H106" s="4"/>
      <c r="I106" s="4" t="s">
        <v>1876</v>
      </c>
      <c r="J106" s="4" t="s">
        <v>1877</v>
      </c>
      <c r="K106" s="15" t="s">
        <v>2311</v>
      </c>
      <c r="L106" s="9" t="s">
        <v>1878</v>
      </c>
      <c r="M106" s="9">
        <v>1</v>
      </c>
      <c r="N106" s="16" t="s">
        <v>2818</v>
      </c>
      <c r="O106" s="4" t="s">
        <v>346</v>
      </c>
      <c r="P106" s="4">
        <v>1</v>
      </c>
      <c r="Q106" s="4"/>
      <c r="R106" s="4"/>
      <c r="S106" s="4"/>
      <c r="T106" s="4"/>
      <c r="U106" s="4" t="s">
        <v>2800</v>
      </c>
      <c r="V106" s="26">
        <v>632212</v>
      </c>
      <c r="W106" s="4"/>
      <c r="X106" s="18" t="s">
        <v>1032</v>
      </c>
      <c r="Y106" s="19" t="s">
        <v>1033</v>
      </c>
      <c r="Z106" s="20" t="s">
        <v>437</v>
      </c>
      <c r="AA106" s="15" t="s">
        <v>2824</v>
      </c>
      <c r="AB106" s="15" t="s">
        <v>2807</v>
      </c>
      <c r="AC106" s="4" t="s">
        <v>1031</v>
      </c>
      <c r="AD106" s="15" t="s">
        <v>1034</v>
      </c>
      <c r="AE106" s="15" t="s">
        <v>2840</v>
      </c>
      <c r="AF106" s="21">
        <v>662600</v>
      </c>
      <c r="AG106" s="22" t="s">
        <v>1032</v>
      </c>
      <c r="AH106" s="22" t="s">
        <v>2463</v>
      </c>
      <c r="AI106" s="70">
        <f t="shared" si="16"/>
        <v>13452.96</v>
      </c>
      <c r="AJ106" s="64">
        <v>3363.24</v>
      </c>
      <c r="AK106" s="58">
        <v>1121.08</v>
      </c>
      <c r="AL106" s="58">
        <v>1121.08</v>
      </c>
      <c r="AM106" s="58">
        <v>1121.08</v>
      </c>
      <c r="AN106" s="64">
        <f t="shared" si="25"/>
        <v>3363.24</v>
      </c>
      <c r="AO106" s="64">
        <f t="shared" si="26"/>
        <v>3363.24</v>
      </c>
      <c r="AP106" s="64">
        <f t="shared" si="27"/>
        <v>3363.24</v>
      </c>
      <c r="AQ106" s="58">
        <v>1121.08</v>
      </c>
      <c r="AR106" s="58">
        <v>1121.08</v>
      </c>
      <c r="AS106" s="58">
        <v>1121.08</v>
      </c>
      <c r="AT106" s="58">
        <v>1121.08</v>
      </c>
      <c r="AU106" s="58">
        <v>1121.08</v>
      </c>
      <c r="AV106" s="58">
        <v>1121.08</v>
      </c>
      <c r="AW106" s="58">
        <v>1121.08</v>
      </c>
      <c r="AX106" s="58">
        <v>1121.08</v>
      </c>
      <c r="AY106" s="58">
        <v>1121.08</v>
      </c>
      <c r="AZ106" s="70">
        <f t="shared" si="24"/>
        <v>13452.96</v>
      </c>
      <c r="BA106" s="1" t="s">
        <v>1402</v>
      </c>
      <c r="BB106" s="1" t="s">
        <v>1249</v>
      </c>
      <c r="BC106" s="1" t="s">
        <v>1233</v>
      </c>
      <c r="BD106" s="29" t="s">
        <v>1270</v>
      </c>
      <c r="BE106" s="1"/>
      <c r="BF106" s="1"/>
      <c r="BG106" s="2">
        <v>10762.36</v>
      </c>
      <c r="BH106" s="2">
        <v>2690.59</v>
      </c>
      <c r="BI106" s="1">
        <v>896.86</v>
      </c>
      <c r="BJ106" s="2">
        <v>2690.59</v>
      </c>
      <c r="BK106" s="2">
        <v>2690.59</v>
      </c>
      <c r="BL106" s="1">
        <v>896.86</v>
      </c>
      <c r="BM106" s="1">
        <v>896.86</v>
      </c>
      <c r="BN106" s="1">
        <v>896.86</v>
      </c>
      <c r="BO106" s="1">
        <v>896.86</v>
      </c>
      <c r="BP106" s="1">
        <v>896.86</v>
      </c>
      <c r="BQ106" s="1">
        <v>896.86</v>
      </c>
      <c r="BR106" s="15" t="s">
        <v>1879</v>
      </c>
    </row>
    <row r="107" spans="1:70" ht="16.5" customHeight="1">
      <c r="A107" s="1">
        <v>104</v>
      </c>
      <c r="B107" s="14">
        <v>4</v>
      </c>
      <c r="C107" s="1" t="s">
        <v>2796</v>
      </c>
      <c r="D107" s="4" t="s">
        <v>1035</v>
      </c>
      <c r="E107" s="4"/>
      <c r="F107" s="4"/>
      <c r="G107" s="4"/>
      <c r="H107" s="4"/>
      <c r="I107" s="4" t="s">
        <v>1875</v>
      </c>
      <c r="J107" s="4" t="s">
        <v>1539</v>
      </c>
      <c r="K107" s="15" t="s">
        <v>2312</v>
      </c>
      <c r="L107" s="9" t="s">
        <v>1541</v>
      </c>
      <c r="M107" s="9">
        <v>0</v>
      </c>
      <c r="N107" s="16" t="s">
        <v>195</v>
      </c>
      <c r="O107" s="4" t="s">
        <v>901</v>
      </c>
      <c r="P107" s="4">
        <v>7</v>
      </c>
      <c r="Q107" s="4"/>
      <c r="R107" s="4"/>
      <c r="S107" s="4"/>
      <c r="T107" s="4"/>
      <c r="U107" s="4" t="s">
        <v>2800</v>
      </c>
      <c r="V107" s="26">
        <v>687188</v>
      </c>
      <c r="W107" s="4"/>
      <c r="X107" s="18" t="s">
        <v>1036</v>
      </c>
      <c r="Y107" s="19" t="s">
        <v>2513</v>
      </c>
      <c r="Z107" s="20" t="s">
        <v>1037</v>
      </c>
      <c r="AA107" s="15" t="s">
        <v>199</v>
      </c>
      <c r="AB107" s="15" t="s">
        <v>2807</v>
      </c>
      <c r="AC107" s="4" t="s">
        <v>1035</v>
      </c>
      <c r="AD107" s="15" t="s">
        <v>270</v>
      </c>
      <c r="AE107" s="15" t="s">
        <v>2840</v>
      </c>
      <c r="AF107" s="21">
        <v>736703</v>
      </c>
      <c r="AG107" s="22" t="s">
        <v>1036</v>
      </c>
      <c r="AH107" s="22" t="s">
        <v>2463</v>
      </c>
      <c r="AI107" s="70">
        <f t="shared" si="16"/>
        <v>11531.12</v>
      </c>
      <c r="AJ107" s="64">
        <v>2882.78</v>
      </c>
      <c r="AK107" s="58">
        <v>960.93</v>
      </c>
      <c r="AL107" s="58">
        <v>960.93</v>
      </c>
      <c r="AM107" s="58">
        <v>960.93</v>
      </c>
      <c r="AN107" s="64">
        <f t="shared" si="25"/>
        <v>2882.78</v>
      </c>
      <c r="AO107" s="64">
        <f t="shared" si="26"/>
        <v>2882.78</v>
      </c>
      <c r="AP107" s="64">
        <f t="shared" si="27"/>
        <v>2882.78</v>
      </c>
      <c r="AQ107" s="58">
        <v>960.93</v>
      </c>
      <c r="AR107" s="58">
        <v>960.93</v>
      </c>
      <c r="AS107" s="58">
        <v>960.93</v>
      </c>
      <c r="AT107" s="58">
        <v>960.93</v>
      </c>
      <c r="AU107" s="58">
        <v>960.93</v>
      </c>
      <c r="AV107" s="58">
        <v>960.93</v>
      </c>
      <c r="AW107" s="58">
        <v>960.93</v>
      </c>
      <c r="AX107" s="58">
        <v>960.93</v>
      </c>
      <c r="AY107" s="58">
        <v>960.93</v>
      </c>
      <c r="AZ107" s="70">
        <f t="shared" si="24"/>
        <v>11531.160000000002</v>
      </c>
      <c r="BA107" s="1" t="s">
        <v>1085</v>
      </c>
      <c r="BB107" s="1" t="s">
        <v>1251</v>
      </c>
      <c r="BC107" s="1">
        <v>0</v>
      </c>
      <c r="BD107" s="23" t="s">
        <v>1597</v>
      </c>
      <c r="BE107" s="1"/>
      <c r="BF107" s="1" t="s">
        <v>1086</v>
      </c>
      <c r="BG107" s="2">
        <v>13452.96</v>
      </c>
      <c r="BH107" s="2">
        <v>3363.24</v>
      </c>
      <c r="BI107" s="2">
        <v>1121.08</v>
      </c>
      <c r="BJ107" s="2">
        <v>3363.24</v>
      </c>
      <c r="BK107" s="2">
        <v>3363.24</v>
      </c>
      <c r="BL107" s="2">
        <v>1121.08</v>
      </c>
      <c r="BM107" s="2">
        <v>1121.08</v>
      </c>
      <c r="BN107" s="2">
        <v>1121.08</v>
      </c>
      <c r="BO107" s="2">
        <v>1121.08</v>
      </c>
      <c r="BP107" s="2">
        <v>1121.08</v>
      </c>
      <c r="BQ107" s="2">
        <v>1121.08</v>
      </c>
      <c r="BR107" s="15" t="s">
        <v>1540</v>
      </c>
    </row>
    <row r="108" spans="1:70" ht="24.75" customHeight="1">
      <c r="A108" s="1">
        <v>105</v>
      </c>
      <c r="B108" s="14">
        <v>61</v>
      </c>
      <c r="C108" s="1" t="s">
        <v>2796</v>
      </c>
      <c r="D108" s="4" t="s">
        <v>1038</v>
      </c>
      <c r="E108" s="4"/>
      <c r="F108" s="4"/>
      <c r="G108" s="4"/>
      <c r="H108" s="4"/>
      <c r="I108" s="4" t="s">
        <v>1530</v>
      </c>
      <c r="J108" s="4" t="s">
        <v>1531</v>
      </c>
      <c r="K108" s="15" t="s">
        <v>2313</v>
      </c>
      <c r="L108" s="9" t="s">
        <v>1533</v>
      </c>
      <c r="M108" s="9">
        <v>0</v>
      </c>
      <c r="N108" s="16" t="s">
        <v>1039</v>
      </c>
      <c r="O108" s="4"/>
      <c r="P108" s="4"/>
      <c r="Q108" s="4"/>
      <c r="R108" s="4"/>
      <c r="S108" s="4"/>
      <c r="T108" s="4"/>
      <c r="U108" s="4" t="s">
        <v>2800</v>
      </c>
      <c r="V108" s="17" t="s">
        <v>1040</v>
      </c>
      <c r="W108" s="4"/>
      <c r="X108" s="18" t="s">
        <v>1041</v>
      </c>
      <c r="Y108" s="19" t="s">
        <v>1042</v>
      </c>
      <c r="Z108" s="20" t="s">
        <v>1043</v>
      </c>
      <c r="AA108" s="15" t="s">
        <v>1044</v>
      </c>
      <c r="AB108" s="15" t="s">
        <v>2807</v>
      </c>
      <c r="AC108" s="4" t="s">
        <v>1038</v>
      </c>
      <c r="AD108" s="15" t="s">
        <v>1045</v>
      </c>
      <c r="AE108" s="15" t="s">
        <v>2809</v>
      </c>
      <c r="AF108" s="21">
        <v>257770</v>
      </c>
      <c r="AG108" s="22" t="s">
        <v>1041</v>
      </c>
      <c r="AH108" s="22" t="s">
        <v>2463</v>
      </c>
      <c r="AI108" s="70">
        <f t="shared" si="16"/>
        <v>10762.36</v>
      </c>
      <c r="AJ108" s="64">
        <v>2690.59</v>
      </c>
      <c r="AK108" s="58">
        <v>896.86</v>
      </c>
      <c r="AL108" s="58">
        <v>896.86</v>
      </c>
      <c r="AM108" s="58">
        <v>896.86</v>
      </c>
      <c r="AN108" s="64">
        <f t="shared" si="25"/>
        <v>2690.59</v>
      </c>
      <c r="AO108" s="64">
        <f t="shared" si="26"/>
        <v>2690.59</v>
      </c>
      <c r="AP108" s="64">
        <f t="shared" si="27"/>
        <v>2690.59</v>
      </c>
      <c r="AQ108" s="58">
        <v>896.86</v>
      </c>
      <c r="AR108" s="58">
        <v>896.86</v>
      </c>
      <c r="AS108" s="58">
        <v>896.86</v>
      </c>
      <c r="AT108" s="58">
        <v>896.86</v>
      </c>
      <c r="AU108" s="58">
        <v>896.86</v>
      </c>
      <c r="AV108" s="58">
        <v>896.86</v>
      </c>
      <c r="AW108" s="58">
        <v>896.86</v>
      </c>
      <c r="AX108" s="58">
        <v>896.86</v>
      </c>
      <c r="AY108" s="58">
        <v>896.86</v>
      </c>
      <c r="AZ108" s="70">
        <f t="shared" si="24"/>
        <v>10762.32</v>
      </c>
      <c r="BA108" s="1" t="s">
        <v>1113</v>
      </c>
      <c r="BB108" s="1" t="s">
        <v>1201</v>
      </c>
      <c r="BC108" s="1">
        <v>0</v>
      </c>
      <c r="BD108" s="1" t="s">
        <v>1414</v>
      </c>
      <c r="BE108" s="1"/>
      <c r="BF108" s="1" t="s">
        <v>1086</v>
      </c>
      <c r="BG108" s="2">
        <v>11531.11</v>
      </c>
      <c r="BH108" s="2">
        <v>2882.78</v>
      </c>
      <c r="BI108" s="2">
        <v>960.93</v>
      </c>
      <c r="BJ108" s="2">
        <v>2882.78</v>
      </c>
      <c r="BK108" s="2">
        <v>2882.78</v>
      </c>
      <c r="BL108" s="2">
        <v>960.93</v>
      </c>
      <c r="BM108" s="2">
        <v>960.93</v>
      </c>
      <c r="BN108" s="2">
        <v>960.93</v>
      </c>
      <c r="BO108" s="2">
        <v>960.93</v>
      </c>
      <c r="BP108" s="2">
        <v>960.93</v>
      </c>
      <c r="BQ108" s="2">
        <v>960.93</v>
      </c>
      <c r="BR108" s="15" t="s">
        <v>1532</v>
      </c>
    </row>
    <row r="109" spans="1:70" ht="19.5" customHeight="1">
      <c r="A109" s="1">
        <v>106</v>
      </c>
      <c r="B109" s="14">
        <v>37</v>
      </c>
      <c r="C109" s="1" t="s">
        <v>2796</v>
      </c>
      <c r="D109" s="4" t="s">
        <v>1046</v>
      </c>
      <c r="E109" s="4"/>
      <c r="F109" s="4"/>
      <c r="G109" s="4"/>
      <c r="H109" s="4"/>
      <c r="I109" s="4" t="s">
        <v>1787</v>
      </c>
      <c r="J109" s="4" t="s">
        <v>2514</v>
      </c>
      <c r="K109" s="15" t="s">
        <v>2515</v>
      </c>
      <c r="L109" s="9" t="s">
        <v>1788</v>
      </c>
      <c r="M109" s="9">
        <v>0</v>
      </c>
      <c r="N109" s="16" t="s">
        <v>488</v>
      </c>
      <c r="O109" s="4"/>
      <c r="P109" s="4"/>
      <c r="Q109" s="4"/>
      <c r="R109" s="4"/>
      <c r="S109" s="4"/>
      <c r="T109" s="4"/>
      <c r="U109" s="4" t="s">
        <v>2800</v>
      </c>
      <c r="V109" s="26" t="s">
        <v>1047</v>
      </c>
      <c r="W109" s="4"/>
      <c r="X109" s="18" t="s">
        <v>1048</v>
      </c>
      <c r="Y109" s="19" t="s">
        <v>1049</v>
      </c>
      <c r="Z109" s="20" t="s">
        <v>1050</v>
      </c>
      <c r="AA109" s="15" t="s">
        <v>2484</v>
      </c>
      <c r="AB109" s="15" t="s">
        <v>2807</v>
      </c>
      <c r="AC109" s="4" t="s">
        <v>1046</v>
      </c>
      <c r="AD109" s="15" t="s">
        <v>1067</v>
      </c>
      <c r="AE109" s="15" t="s">
        <v>2840</v>
      </c>
      <c r="AF109" s="21">
        <v>411878</v>
      </c>
      <c r="AG109" s="22" t="s">
        <v>1048</v>
      </c>
      <c r="AH109" s="22" t="s">
        <v>2463</v>
      </c>
      <c r="AI109" s="70">
        <f t="shared" si="16"/>
        <v>11531.12</v>
      </c>
      <c r="AJ109" s="64">
        <v>2882.78</v>
      </c>
      <c r="AK109" s="58">
        <v>960.93</v>
      </c>
      <c r="AL109" s="58">
        <v>960.93</v>
      </c>
      <c r="AM109" s="58">
        <v>960.93</v>
      </c>
      <c r="AN109" s="64">
        <f t="shared" si="25"/>
        <v>2882.78</v>
      </c>
      <c r="AO109" s="64">
        <f t="shared" si="26"/>
        <v>2882.78</v>
      </c>
      <c r="AP109" s="64">
        <f t="shared" si="27"/>
        <v>2882.78</v>
      </c>
      <c r="AQ109" s="58">
        <v>960.93</v>
      </c>
      <c r="AR109" s="58">
        <v>960.93</v>
      </c>
      <c r="AS109" s="58">
        <v>960.93</v>
      </c>
      <c r="AT109" s="58">
        <v>960.93</v>
      </c>
      <c r="AU109" s="58">
        <v>960.93</v>
      </c>
      <c r="AV109" s="58">
        <v>960.93</v>
      </c>
      <c r="AW109" s="58">
        <v>960.93</v>
      </c>
      <c r="AX109" s="58">
        <v>960.93</v>
      </c>
      <c r="AY109" s="58">
        <v>960.93</v>
      </c>
      <c r="AZ109" s="70">
        <f t="shared" si="24"/>
        <v>11531.160000000002</v>
      </c>
      <c r="BA109" s="29" t="s">
        <v>1252</v>
      </c>
      <c r="BB109" s="29" t="s">
        <v>1252</v>
      </c>
      <c r="BC109" s="1">
        <v>0</v>
      </c>
      <c r="BD109" s="1" t="s">
        <v>1270</v>
      </c>
      <c r="BE109" s="1"/>
      <c r="BF109" s="1" t="s">
        <v>1116</v>
      </c>
      <c r="BG109" s="2">
        <v>10762.36</v>
      </c>
      <c r="BH109" s="2">
        <v>2690.59</v>
      </c>
      <c r="BI109" s="1">
        <v>896.86</v>
      </c>
      <c r="BJ109" s="2">
        <v>2690.59</v>
      </c>
      <c r="BK109" s="2">
        <v>2690.59</v>
      </c>
      <c r="BL109" s="1">
        <v>896.86</v>
      </c>
      <c r="BM109" s="1">
        <v>896.86</v>
      </c>
      <c r="BN109" s="1">
        <v>896.86</v>
      </c>
      <c r="BO109" s="1">
        <v>896.86</v>
      </c>
      <c r="BP109" s="1">
        <v>896.86</v>
      </c>
      <c r="BQ109" s="1">
        <v>896.86</v>
      </c>
      <c r="BR109" s="15"/>
    </row>
    <row r="110" spans="1:70" ht="18.75" customHeight="1">
      <c r="A110" s="1">
        <v>107</v>
      </c>
      <c r="B110" s="49">
        <v>119</v>
      </c>
      <c r="C110" s="1" t="s">
        <v>2796</v>
      </c>
      <c r="D110" s="39" t="s">
        <v>1068</v>
      </c>
      <c r="E110" s="39"/>
      <c r="F110" s="39"/>
      <c r="G110" s="39"/>
      <c r="H110" s="39"/>
      <c r="I110" s="39" t="s">
        <v>1069</v>
      </c>
      <c r="J110" s="4"/>
      <c r="K110" s="41" t="s">
        <v>1538</v>
      </c>
      <c r="L110" s="54" t="s">
        <v>1537</v>
      </c>
      <c r="M110" s="54">
        <v>0</v>
      </c>
      <c r="N110" s="40" t="s">
        <v>266</v>
      </c>
      <c r="O110" s="4"/>
      <c r="P110" s="4"/>
      <c r="Q110" s="4"/>
      <c r="R110" s="4"/>
      <c r="S110" s="4"/>
      <c r="T110" s="4"/>
      <c r="U110" s="4" t="s">
        <v>2800</v>
      </c>
      <c r="V110" s="50">
        <v>211033</v>
      </c>
      <c r="W110" s="4"/>
      <c r="X110" s="55" t="s">
        <v>1070</v>
      </c>
      <c r="Y110" s="19" t="s">
        <v>1071</v>
      </c>
      <c r="Z110" s="20" t="s">
        <v>437</v>
      </c>
      <c r="AA110" s="15" t="s">
        <v>2824</v>
      </c>
      <c r="AB110" s="15" t="s">
        <v>2807</v>
      </c>
      <c r="AC110" s="39" t="s">
        <v>1068</v>
      </c>
      <c r="AD110" s="41" t="s">
        <v>945</v>
      </c>
      <c r="AE110" s="41" t="s">
        <v>2809</v>
      </c>
      <c r="AF110" s="50" t="s">
        <v>1072</v>
      </c>
      <c r="AG110" s="56" t="s">
        <v>1070</v>
      </c>
      <c r="AH110" s="22" t="s">
        <v>2463</v>
      </c>
      <c r="AI110" s="70">
        <f>AJ110</f>
        <v>1793.72</v>
      </c>
      <c r="AJ110" s="64">
        <f>AK110+AL110+AM110</f>
        <v>1793.72</v>
      </c>
      <c r="AK110" s="58">
        <v>896.86</v>
      </c>
      <c r="AL110" s="58">
        <v>896.86</v>
      </c>
      <c r="AM110" s="58">
        <v>0</v>
      </c>
      <c r="AN110" s="64">
        <v>0</v>
      </c>
      <c r="AO110" s="64">
        <v>0</v>
      </c>
      <c r="AP110" s="64">
        <v>0</v>
      </c>
      <c r="AQ110" s="58">
        <v>0</v>
      </c>
      <c r="AR110" s="58">
        <v>0</v>
      </c>
      <c r="AS110" s="58">
        <v>0</v>
      </c>
      <c r="AT110" s="58">
        <v>0</v>
      </c>
      <c r="AU110" s="58">
        <v>0</v>
      </c>
      <c r="AV110" s="58">
        <v>0</v>
      </c>
      <c r="AW110" s="58">
        <v>0</v>
      </c>
      <c r="AX110" s="58">
        <v>0</v>
      </c>
      <c r="AY110" s="58">
        <v>0</v>
      </c>
      <c r="AZ110" s="70">
        <f t="shared" si="24"/>
        <v>1793.72</v>
      </c>
      <c r="BA110" s="40" t="s">
        <v>1125</v>
      </c>
      <c r="BB110" s="40" t="s">
        <v>1244</v>
      </c>
      <c r="BC110" s="1">
        <v>0</v>
      </c>
      <c r="BD110" s="40" t="s">
        <v>1122</v>
      </c>
      <c r="BE110" s="1"/>
      <c r="BF110" s="1" t="s">
        <v>1116</v>
      </c>
      <c r="BG110" s="2">
        <v>11531.11</v>
      </c>
      <c r="BH110" s="2">
        <v>2882.78</v>
      </c>
      <c r="BI110" s="2">
        <v>960.93</v>
      </c>
      <c r="BJ110" s="2">
        <v>2882.78</v>
      </c>
      <c r="BK110" s="2">
        <v>2882.78</v>
      </c>
      <c r="BL110" s="2">
        <v>960.93</v>
      </c>
      <c r="BM110" s="2">
        <v>960.93</v>
      </c>
      <c r="BN110" s="2">
        <v>960.93</v>
      </c>
      <c r="BO110" s="2">
        <v>960.93</v>
      </c>
      <c r="BP110" s="2">
        <v>960.93</v>
      </c>
      <c r="BQ110" s="2">
        <v>960.93</v>
      </c>
      <c r="BR110" s="41" t="s">
        <v>1538</v>
      </c>
    </row>
    <row r="111" spans="1:70" ht="16.5" customHeight="1">
      <c r="A111" s="1">
        <v>108</v>
      </c>
      <c r="B111" s="14">
        <v>7</v>
      </c>
      <c r="C111" s="1" t="s">
        <v>2796</v>
      </c>
      <c r="D111" s="4" t="s">
        <v>1073</v>
      </c>
      <c r="E111" s="4"/>
      <c r="F111" s="4"/>
      <c r="G111" s="4"/>
      <c r="H111" s="4"/>
      <c r="I111" s="4" t="s">
        <v>1074</v>
      </c>
      <c r="J111" s="4" t="s">
        <v>1534</v>
      </c>
      <c r="K111" s="15" t="s">
        <v>2314</v>
      </c>
      <c r="L111" s="9" t="s">
        <v>1536</v>
      </c>
      <c r="M111" s="9">
        <v>0</v>
      </c>
      <c r="N111" s="16" t="s">
        <v>1075</v>
      </c>
      <c r="O111" s="4"/>
      <c r="P111" s="4"/>
      <c r="Q111" s="4"/>
      <c r="R111" s="4"/>
      <c r="S111" s="4"/>
      <c r="T111" s="4"/>
      <c r="U111" s="4" t="s">
        <v>2800</v>
      </c>
      <c r="V111" s="26">
        <v>614002</v>
      </c>
      <c r="W111" s="4"/>
      <c r="X111" s="18" t="s">
        <v>1076</v>
      </c>
      <c r="Y111" s="19" t="s">
        <v>1077</v>
      </c>
      <c r="Z111" s="20" t="s">
        <v>437</v>
      </c>
      <c r="AA111" s="15" t="s">
        <v>2824</v>
      </c>
      <c r="AB111" s="15" t="s">
        <v>2807</v>
      </c>
      <c r="AC111" s="4" t="s">
        <v>1073</v>
      </c>
      <c r="AD111" s="15" t="s">
        <v>270</v>
      </c>
      <c r="AE111" s="15" t="s">
        <v>2809</v>
      </c>
      <c r="AF111" s="21">
        <v>256928</v>
      </c>
      <c r="AG111" s="22" t="s">
        <v>1076</v>
      </c>
      <c r="AH111" s="22" t="s">
        <v>2463</v>
      </c>
      <c r="AI111" s="70">
        <f>AJ111+AN111+AO111+AP111</f>
        <v>10762.36</v>
      </c>
      <c r="AJ111" s="64">
        <v>2690.59</v>
      </c>
      <c r="AK111" s="58">
        <v>896.86</v>
      </c>
      <c r="AL111" s="58">
        <v>896.86</v>
      </c>
      <c r="AM111" s="58">
        <v>896.86</v>
      </c>
      <c r="AN111" s="64">
        <f>AJ111</f>
        <v>2690.59</v>
      </c>
      <c r="AO111" s="64">
        <f>AJ111</f>
        <v>2690.59</v>
      </c>
      <c r="AP111" s="64">
        <f>AJ111</f>
        <v>2690.59</v>
      </c>
      <c r="AQ111" s="58">
        <v>896.86</v>
      </c>
      <c r="AR111" s="58">
        <v>896.86</v>
      </c>
      <c r="AS111" s="58">
        <v>896.86</v>
      </c>
      <c r="AT111" s="58">
        <v>896.86</v>
      </c>
      <c r="AU111" s="58">
        <v>896.86</v>
      </c>
      <c r="AV111" s="58">
        <v>896.86</v>
      </c>
      <c r="AW111" s="58">
        <v>896.86</v>
      </c>
      <c r="AX111" s="58">
        <v>896.86</v>
      </c>
      <c r="AY111" s="58">
        <v>896.86</v>
      </c>
      <c r="AZ111" s="70">
        <f t="shared" si="24"/>
        <v>10762.32</v>
      </c>
      <c r="BA111" s="1" t="s">
        <v>1113</v>
      </c>
      <c r="BB111" s="1" t="s">
        <v>1253</v>
      </c>
      <c r="BC111" s="1">
        <v>0</v>
      </c>
      <c r="BD111" s="1" t="s">
        <v>1605</v>
      </c>
      <c r="BE111" s="1"/>
      <c r="BF111" s="1" t="s">
        <v>1116</v>
      </c>
      <c r="BG111" s="2">
        <v>10762.36</v>
      </c>
      <c r="BH111" s="2">
        <v>2690.59</v>
      </c>
      <c r="BI111" s="1">
        <v>896.86</v>
      </c>
      <c r="BJ111" s="2">
        <v>2690.59</v>
      </c>
      <c r="BK111" s="2">
        <v>2690.59</v>
      </c>
      <c r="BL111" s="1">
        <v>896.86</v>
      </c>
      <c r="BM111" s="1">
        <v>896.86</v>
      </c>
      <c r="BN111" s="1">
        <v>896.86</v>
      </c>
      <c r="BO111" s="1">
        <v>896.86</v>
      </c>
      <c r="BP111" s="1">
        <v>896.86</v>
      </c>
      <c r="BQ111" s="1">
        <v>896.86</v>
      </c>
      <c r="BR111" s="15" t="s">
        <v>1535</v>
      </c>
    </row>
    <row r="112" spans="1:70" ht="20.25" customHeight="1">
      <c r="A112" s="1">
        <v>109</v>
      </c>
      <c r="B112" s="14">
        <v>6</v>
      </c>
      <c r="C112" s="1" t="s">
        <v>2796</v>
      </c>
      <c r="D112" s="4" t="s">
        <v>1078</v>
      </c>
      <c r="E112" s="4"/>
      <c r="F112" s="4"/>
      <c r="G112" s="4"/>
      <c r="H112" s="4"/>
      <c r="I112" s="4" t="s">
        <v>1079</v>
      </c>
      <c r="J112" s="4" t="s">
        <v>1542</v>
      </c>
      <c r="K112" s="15" t="s">
        <v>2315</v>
      </c>
      <c r="L112" s="9" t="s">
        <v>1552</v>
      </c>
      <c r="M112" s="9">
        <v>1</v>
      </c>
      <c r="N112" s="16" t="s">
        <v>2818</v>
      </c>
      <c r="O112" s="4"/>
      <c r="P112" s="4"/>
      <c r="Q112" s="4"/>
      <c r="R112" s="4"/>
      <c r="S112" s="4"/>
      <c r="T112" s="4"/>
      <c r="U112" s="4" t="s">
        <v>2800</v>
      </c>
      <c r="V112" s="26" t="s">
        <v>1080</v>
      </c>
      <c r="W112" s="4"/>
      <c r="X112" s="18" t="s">
        <v>1081</v>
      </c>
      <c r="Y112" s="19" t="s">
        <v>2516</v>
      </c>
      <c r="Z112" s="20" t="s">
        <v>533</v>
      </c>
      <c r="AA112" s="15" t="s">
        <v>2824</v>
      </c>
      <c r="AB112" s="15" t="s">
        <v>2807</v>
      </c>
      <c r="AC112" s="4" t="s">
        <v>1078</v>
      </c>
      <c r="AD112" s="15" t="s">
        <v>1082</v>
      </c>
      <c r="AE112" s="15" t="s">
        <v>2840</v>
      </c>
      <c r="AF112" s="21">
        <v>665063</v>
      </c>
      <c r="AG112" s="22" t="s">
        <v>1081</v>
      </c>
      <c r="AH112" s="22" t="s">
        <v>2463</v>
      </c>
      <c r="AI112" s="70">
        <f>AJ112+AN112+AO112+AP112</f>
        <v>13452.96</v>
      </c>
      <c r="AJ112" s="64">
        <v>3363.24</v>
      </c>
      <c r="AK112" s="58">
        <v>1121.08</v>
      </c>
      <c r="AL112" s="58">
        <v>1121.08</v>
      </c>
      <c r="AM112" s="58">
        <v>1121.08</v>
      </c>
      <c r="AN112" s="64">
        <f>AJ112</f>
        <v>3363.24</v>
      </c>
      <c r="AO112" s="64">
        <f>AJ112</f>
        <v>3363.24</v>
      </c>
      <c r="AP112" s="64">
        <f>AJ112</f>
        <v>3363.24</v>
      </c>
      <c r="AQ112" s="58">
        <v>1121.08</v>
      </c>
      <c r="AR112" s="58">
        <v>1121.08</v>
      </c>
      <c r="AS112" s="58">
        <v>1121.08</v>
      </c>
      <c r="AT112" s="58">
        <v>1121.08</v>
      </c>
      <c r="AU112" s="58">
        <v>1121.08</v>
      </c>
      <c r="AV112" s="58">
        <v>1121.08</v>
      </c>
      <c r="AW112" s="58">
        <v>1121.08</v>
      </c>
      <c r="AX112" s="58">
        <v>1121.08</v>
      </c>
      <c r="AY112" s="58">
        <v>1121.08</v>
      </c>
      <c r="AZ112" s="70">
        <f t="shared" si="24"/>
        <v>13452.96</v>
      </c>
      <c r="BA112" s="1" t="s">
        <v>1125</v>
      </c>
      <c r="BB112" s="1" t="s">
        <v>1254</v>
      </c>
      <c r="BC112" s="1" t="s">
        <v>1255</v>
      </c>
      <c r="BD112" s="1" t="s">
        <v>1324</v>
      </c>
      <c r="BE112" s="1"/>
      <c r="BF112" s="1" t="s">
        <v>1116</v>
      </c>
      <c r="BG112" s="2">
        <v>10762.36</v>
      </c>
      <c r="BH112" s="2">
        <v>2690.59</v>
      </c>
      <c r="BI112" s="1">
        <v>896.86</v>
      </c>
      <c r="BJ112" s="2">
        <v>2690.59</v>
      </c>
      <c r="BK112" s="2">
        <v>2690.59</v>
      </c>
      <c r="BL112" s="1">
        <v>896.86</v>
      </c>
      <c r="BM112" s="1">
        <v>896.86</v>
      </c>
      <c r="BN112" s="1">
        <v>896.86</v>
      </c>
      <c r="BO112" s="1">
        <v>896.86</v>
      </c>
      <c r="BP112" s="1">
        <v>896.86</v>
      </c>
      <c r="BQ112" s="1">
        <v>896.86</v>
      </c>
      <c r="BR112" s="15" t="s">
        <v>1551</v>
      </c>
    </row>
    <row r="113" spans="1:70" ht="20.25" customHeight="1">
      <c r="A113" s="1">
        <v>110</v>
      </c>
      <c r="B113" s="14">
        <v>146</v>
      </c>
      <c r="C113" s="1" t="s">
        <v>2796</v>
      </c>
      <c r="D113" s="4" t="s">
        <v>2457</v>
      </c>
      <c r="E113" s="4"/>
      <c r="F113" s="4"/>
      <c r="G113" s="4"/>
      <c r="H113" s="4"/>
      <c r="I113" s="4" t="s">
        <v>2319</v>
      </c>
      <c r="J113" s="4" t="s">
        <v>2320</v>
      </c>
      <c r="K113" s="15" t="s">
        <v>2362</v>
      </c>
      <c r="L113" s="9" t="s">
        <v>2440</v>
      </c>
      <c r="M113" s="9">
        <v>0</v>
      </c>
      <c r="N113" s="16" t="s">
        <v>2818</v>
      </c>
      <c r="O113" s="4" t="s">
        <v>1641</v>
      </c>
      <c r="P113" s="4"/>
      <c r="Q113" s="4" t="s">
        <v>1642</v>
      </c>
      <c r="R113" s="4" t="s">
        <v>619</v>
      </c>
      <c r="S113" s="4"/>
      <c r="T113" s="4">
        <v>4</v>
      </c>
      <c r="U113" s="4" t="s">
        <v>2800</v>
      </c>
      <c r="V113" s="17" t="s">
        <v>1560</v>
      </c>
      <c r="W113" s="4"/>
      <c r="X113" s="18" t="s">
        <v>2441</v>
      </c>
      <c r="Y113" s="19" t="s">
        <v>2442</v>
      </c>
      <c r="Z113" s="20" t="s">
        <v>2443</v>
      </c>
      <c r="AA113" s="15" t="s">
        <v>2824</v>
      </c>
      <c r="AB113" s="15" t="s">
        <v>2807</v>
      </c>
      <c r="AC113" s="4" t="s">
        <v>2317</v>
      </c>
      <c r="AD113" s="15" t="s">
        <v>2444</v>
      </c>
      <c r="AE113" s="15" t="s">
        <v>2840</v>
      </c>
      <c r="AF113" s="21">
        <v>211626</v>
      </c>
      <c r="AG113" s="22" t="s">
        <v>2441</v>
      </c>
      <c r="AH113" s="22" t="s">
        <v>2463</v>
      </c>
      <c r="AI113" s="70"/>
      <c r="AJ113" s="64">
        <v>0</v>
      </c>
      <c r="AK113" s="58">
        <v>0</v>
      </c>
      <c r="AL113" s="58">
        <v>0</v>
      </c>
      <c r="AM113" s="58">
        <v>0</v>
      </c>
      <c r="AN113" s="64"/>
      <c r="AO113" s="64"/>
      <c r="AP113" s="64"/>
      <c r="AQ113" s="58">
        <v>0</v>
      </c>
      <c r="AR113" s="58"/>
      <c r="AS113" s="58"/>
      <c r="AT113" s="58"/>
      <c r="AU113" s="58"/>
      <c r="AV113" s="58"/>
      <c r="AW113" s="58"/>
      <c r="AX113" s="58"/>
      <c r="AY113" s="58"/>
      <c r="AZ113" s="70"/>
      <c r="BA113" s="1"/>
      <c r="BB113" s="1"/>
      <c r="BC113" s="1"/>
      <c r="BD113" s="1"/>
      <c r="BE113" s="1"/>
      <c r="BF113" s="1"/>
      <c r="BG113" s="2"/>
      <c r="BH113" s="2"/>
      <c r="BI113" s="1"/>
      <c r="BJ113" s="2"/>
      <c r="BK113" s="2"/>
      <c r="BL113" s="1"/>
      <c r="BM113" s="1"/>
      <c r="BN113" s="1"/>
      <c r="BO113" s="1"/>
      <c r="BP113" s="1"/>
      <c r="BQ113" s="1"/>
      <c r="BR113" s="15"/>
    </row>
    <row r="114" spans="1:70" ht="20.25" customHeight="1">
      <c r="A114" s="1">
        <v>111</v>
      </c>
      <c r="B114" s="14">
        <v>147</v>
      </c>
      <c r="C114" s="1" t="s">
        <v>2796</v>
      </c>
      <c r="D114" s="4" t="s">
        <v>2466</v>
      </c>
      <c r="E114" s="4"/>
      <c r="F114" s="4"/>
      <c r="G114" s="4"/>
      <c r="H114" s="4"/>
      <c r="I114" s="4" t="s">
        <v>2459</v>
      </c>
      <c r="J114" s="4" t="s">
        <v>2460</v>
      </c>
      <c r="K114" s="15" t="s">
        <v>2461</v>
      </c>
      <c r="L114" s="9" t="s">
        <v>2464</v>
      </c>
      <c r="M114" s="9">
        <v>1</v>
      </c>
      <c r="N114" s="16" t="s">
        <v>2465</v>
      </c>
      <c r="O114" s="4"/>
      <c r="P114" s="4"/>
      <c r="Q114" s="4"/>
      <c r="R114" s="4"/>
      <c r="S114" s="4"/>
      <c r="T114" s="4"/>
      <c r="U114" s="4" t="s">
        <v>2800</v>
      </c>
      <c r="V114" s="26" t="s">
        <v>2468</v>
      </c>
      <c r="W114" s="4"/>
      <c r="X114" s="18" t="s">
        <v>2467</v>
      </c>
      <c r="Y114" s="19" t="s">
        <v>2469</v>
      </c>
      <c r="Z114" s="20" t="s">
        <v>835</v>
      </c>
      <c r="AA114" s="15" t="s">
        <v>2824</v>
      </c>
      <c r="AB114" s="15" t="s">
        <v>2807</v>
      </c>
      <c r="AC114" s="4" t="s">
        <v>2458</v>
      </c>
      <c r="AD114" s="15" t="s">
        <v>2470</v>
      </c>
      <c r="AE114" s="15" t="s">
        <v>2809</v>
      </c>
      <c r="AF114" s="21" t="s">
        <v>2471</v>
      </c>
      <c r="AG114" s="22" t="s">
        <v>2467</v>
      </c>
      <c r="AH114" s="22" t="s">
        <v>2463</v>
      </c>
      <c r="AI114" s="70"/>
      <c r="AJ114" s="64">
        <v>0</v>
      </c>
      <c r="AK114" s="58">
        <v>0</v>
      </c>
      <c r="AL114" s="58">
        <v>0</v>
      </c>
      <c r="AM114" s="58">
        <v>0</v>
      </c>
      <c r="AN114" s="64"/>
      <c r="AO114" s="64"/>
      <c r="AP114" s="64"/>
      <c r="AQ114" s="58">
        <v>0</v>
      </c>
      <c r="AR114" s="58"/>
      <c r="AS114" s="58"/>
      <c r="AT114" s="58"/>
      <c r="AU114" s="58"/>
      <c r="AV114" s="58"/>
      <c r="AW114" s="58"/>
      <c r="AX114" s="58"/>
      <c r="AY114" s="58"/>
      <c r="AZ114" s="70"/>
      <c r="BA114" s="1"/>
      <c r="BB114" s="1"/>
      <c r="BC114" s="1"/>
      <c r="BD114" s="1"/>
      <c r="BE114" s="1"/>
      <c r="BF114" s="1"/>
      <c r="BG114" s="2"/>
      <c r="BH114" s="2"/>
      <c r="BI114" s="1"/>
      <c r="BJ114" s="2"/>
      <c r="BK114" s="2"/>
      <c r="BL114" s="1"/>
      <c r="BM114" s="1"/>
      <c r="BN114" s="1"/>
      <c r="BO114" s="1"/>
      <c r="BP114" s="1"/>
      <c r="BQ114" s="1"/>
      <c r="BR114" s="15"/>
    </row>
    <row r="115" spans="1:70" ht="21.75" customHeight="1">
      <c r="A115" s="1">
        <v>112</v>
      </c>
      <c r="B115" s="14">
        <v>148</v>
      </c>
      <c r="C115" s="1" t="s">
        <v>2796</v>
      </c>
      <c r="D115" s="4" t="s">
        <v>2508</v>
      </c>
      <c r="E115" s="4"/>
      <c r="F115" s="4"/>
      <c r="G115" s="4"/>
      <c r="H115" s="4"/>
      <c r="I115" s="4" t="s">
        <v>2509</v>
      </c>
      <c r="J115" s="38" t="s">
        <v>2510</v>
      </c>
      <c r="K115" s="73"/>
      <c r="L115" s="9" t="s">
        <v>2511</v>
      </c>
      <c r="M115" s="9">
        <v>0</v>
      </c>
      <c r="N115" s="16" t="s">
        <v>2512</v>
      </c>
      <c r="O115" s="4" t="s">
        <v>2590</v>
      </c>
      <c r="P115" s="4"/>
      <c r="Q115" s="4"/>
      <c r="R115" s="4"/>
      <c r="S115" s="4"/>
      <c r="T115" s="4"/>
      <c r="U115" s="4" t="s">
        <v>2800</v>
      </c>
      <c r="V115" s="74"/>
      <c r="W115" s="4"/>
      <c r="X115" s="18" t="s">
        <v>2591</v>
      </c>
      <c r="Y115" s="74"/>
      <c r="Z115" s="75"/>
      <c r="AA115" s="73"/>
      <c r="AB115" s="15" t="s">
        <v>2807</v>
      </c>
      <c r="AC115" s="4" t="s">
        <v>2592</v>
      </c>
      <c r="AD115" s="15" t="s">
        <v>2638</v>
      </c>
      <c r="AE115" s="15" t="s">
        <v>2809</v>
      </c>
      <c r="AF115" s="21" t="s">
        <v>2640</v>
      </c>
      <c r="AG115" s="22" t="s">
        <v>2591</v>
      </c>
      <c r="AH115" s="22" t="s">
        <v>2463</v>
      </c>
      <c r="AI115" s="70"/>
      <c r="AJ115" s="64">
        <v>0</v>
      </c>
      <c r="AK115" s="58">
        <v>0</v>
      </c>
      <c r="AL115" s="58">
        <v>0</v>
      </c>
      <c r="AM115" s="58">
        <v>0</v>
      </c>
      <c r="AN115" s="64"/>
      <c r="AO115" s="64"/>
      <c r="AP115" s="64"/>
      <c r="AQ115" s="58">
        <v>0</v>
      </c>
      <c r="AR115" s="58"/>
      <c r="AS115" s="58"/>
      <c r="AT115" s="58"/>
      <c r="AU115" s="58"/>
      <c r="AV115" s="58"/>
      <c r="AW115" s="58"/>
      <c r="AX115" s="58"/>
      <c r="AY115" s="58"/>
      <c r="AZ115" s="70"/>
      <c r="BA115" s="1"/>
      <c r="BB115" s="1"/>
      <c r="BC115" s="1"/>
      <c r="BD115" s="1"/>
      <c r="BE115" s="1"/>
      <c r="BF115" s="1" t="s">
        <v>1086</v>
      </c>
      <c r="BG115" s="2">
        <v>13452.96</v>
      </c>
      <c r="BH115" s="2">
        <v>3363.24</v>
      </c>
      <c r="BI115" s="2">
        <v>1121.08</v>
      </c>
      <c r="BJ115" s="2">
        <v>3363.24</v>
      </c>
      <c r="BK115" s="2">
        <v>3363.24</v>
      </c>
      <c r="BL115" s="2">
        <v>1121.08</v>
      </c>
      <c r="BM115" s="2">
        <v>1121.08</v>
      </c>
      <c r="BN115" s="2">
        <v>1121.08</v>
      </c>
      <c r="BO115" s="2">
        <v>1121.08</v>
      </c>
      <c r="BP115" s="2">
        <v>1121.08</v>
      </c>
      <c r="BQ115" s="2">
        <v>1121.08</v>
      </c>
      <c r="BR115" s="15"/>
    </row>
    <row r="116" spans="1:70" ht="58.5" customHeight="1">
      <c r="A116" s="1">
        <v>113</v>
      </c>
      <c r="B116" s="14">
        <v>149</v>
      </c>
      <c r="C116" s="1" t="s">
        <v>2796</v>
      </c>
      <c r="E116" s="4" t="s">
        <v>2517</v>
      </c>
      <c r="F116" s="4"/>
      <c r="G116" s="4"/>
      <c r="H116" s="4"/>
      <c r="I116" s="4" t="s">
        <v>2740</v>
      </c>
      <c r="J116" s="4" t="s">
        <v>2741</v>
      </c>
      <c r="K116" s="15" t="s">
        <v>2742</v>
      </c>
      <c r="L116" s="9" t="s">
        <v>2743</v>
      </c>
      <c r="M116" s="9">
        <v>2</v>
      </c>
      <c r="N116" s="16" t="s">
        <v>2818</v>
      </c>
      <c r="O116" s="4" t="s">
        <v>2744</v>
      </c>
      <c r="P116" s="4"/>
      <c r="Q116" s="4" t="s">
        <v>2745</v>
      </c>
      <c r="R116" s="4" t="s">
        <v>2746</v>
      </c>
      <c r="S116" s="4"/>
      <c r="T116" s="4"/>
      <c r="U116" s="4" t="s">
        <v>2800</v>
      </c>
      <c r="V116" s="19" t="s">
        <v>2748</v>
      </c>
      <c r="W116" s="4"/>
      <c r="X116" s="18" t="s">
        <v>2589</v>
      </c>
      <c r="Y116" s="20" t="s">
        <v>2747</v>
      </c>
      <c r="Z116" s="20" t="s">
        <v>835</v>
      </c>
      <c r="AA116" s="15" t="s">
        <v>2824</v>
      </c>
      <c r="AB116" s="15" t="s">
        <v>2807</v>
      </c>
      <c r="AC116" s="4" t="s">
        <v>2750</v>
      </c>
      <c r="AD116" s="15" t="s">
        <v>2751</v>
      </c>
      <c r="AE116" s="15" t="s">
        <v>2809</v>
      </c>
      <c r="AF116" s="21" t="s">
        <v>2752</v>
      </c>
      <c r="AG116" s="18" t="s">
        <v>2749</v>
      </c>
      <c r="AH116" s="22" t="s">
        <v>2463</v>
      </c>
      <c r="AI116" s="70"/>
      <c r="AJ116" s="64">
        <v>0</v>
      </c>
      <c r="AK116" s="58">
        <v>0</v>
      </c>
      <c r="AL116" s="58">
        <v>0</v>
      </c>
      <c r="AM116" s="58">
        <v>0</v>
      </c>
      <c r="AN116" s="64"/>
      <c r="AO116" s="64"/>
      <c r="AP116" s="64"/>
      <c r="AQ116" s="58">
        <v>0</v>
      </c>
      <c r="AR116" s="58"/>
      <c r="AS116" s="58"/>
      <c r="AT116" s="58"/>
      <c r="AU116" s="58"/>
      <c r="AV116" s="58"/>
      <c r="AW116" s="58"/>
      <c r="AX116" s="58"/>
      <c r="AY116" s="58"/>
      <c r="AZ116" s="70"/>
      <c r="BA116" s="1"/>
      <c r="BB116" s="1"/>
      <c r="BC116" s="1"/>
      <c r="BD116" s="1"/>
      <c r="BE116" s="1"/>
      <c r="BF116" s="1"/>
      <c r="BG116" s="2">
        <f>SUM(BG2:BG115)</f>
        <v>1275361.3900000006</v>
      </c>
      <c r="BH116" s="2">
        <f>SUM(BH2:BH115)</f>
        <v>325892.05000000016</v>
      </c>
      <c r="BI116" s="2"/>
      <c r="BJ116" s="51"/>
      <c r="BK116" s="51"/>
      <c r="BL116" s="52"/>
      <c r="BM116" s="51"/>
      <c r="BN116" s="52"/>
      <c r="BO116" s="52"/>
      <c r="BP116" s="52"/>
      <c r="BQ116" s="52"/>
      <c r="BR116" s="15"/>
    </row>
    <row r="117" spans="1:70" ht="30" customHeight="1">
      <c r="A117" s="1">
        <v>113</v>
      </c>
      <c r="B117" s="14">
        <v>149</v>
      </c>
      <c r="C117" s="1" t="s">
        <v>2796</v>
      </c>
      <c r="E117" s="77" t="s">
        <v>2518</v>
      </c>
      <c r="F117" s="77"/>
      <c r="G117" s="4"/>
      <c r="H117" s="4"/>
      <c r="I117" s="4"/>
      <c r="J117" s="4"/>
      <c r="K117" s="15"/>
      <c r="L117" s="9"/>
      <c r="M117" s="9"/>
      <c r="N117" s="16"/>
      <c r="O117" s="4"/>
      <c r="P117" s="4"/>
      <c r="Q117" s="4"/>
      <c r="R117" s="4"/>
      <c r="S117" s="4"/>
      <c r="T117" s="4"/>
      <c r="U117" s="4"/>
      <c r="V117" s="19"/>
      <c r="W117" s="4"/>
      <c r="X117" s="18"/>
      <c r="Y117" s="20"/>
      <c r="Z117" s="20"/>
      <c r="AA117" s="15"/>
      <c r="AB117" s="15"/>
      <c r="AC117" s="4"/>
      <c r="AD117" s="15"/>
      <c r="AE117" s="15"/>
      <c r="AF117" s="21"/>
      <c r="AG117" s="18"/>
      <c r="AH117" s="22" t="s">
        <v>2463</v>
      </c>
      <c r="AI117" s="70"/>
      <c r="AJ117" s="64">
        <v>0</v>
      </c>
      <c r="AK117" s="58">
        <v>0</v>
      </c>
      <c r="AL117" s="58">
        <v>0</v>
      </c>
      <c r="AM117" s="58">
        <v>0</v>
      </c>
      <c r="AN117" s="64"/>
      <c r="AO117" s="64"/>
      <c r="AP117" s="64"/>
      <c r="AQ117" s="58">
        <v>0</v>
      </c>
      <c r="AR117" s="58"/>
      <c r="AS117" s="58"/>
      <c r="AT117" s="58"/>
      <c r="AU117" s="58"/>
      <c r="AV117" s="58"/>
      <c r="AW117" s="58"/>
      <c r="AX117" s="58"/>
      <c r="AY117" s="58"/>
      <c r="AZ117" s="70"/>
      <c r="BA117" s="1"/>
      <c r="BB117" s="1"/>
      <c r="BC117" s="1"/>
      <c r="BD117" s="1"/>
      <c r="BE117" s="1"/>
      <c r="BF117" s="1"/>
      <c r="BG117" s="2"/>
      <c r="BH117" s="2"/>
      <c r="BI117" s="2"/>
      <c r="BJ117" s="51"/>
      <c r="BK117" s="51"/>
      <c r="BL117" s="52"/>
      <c r="BM117" s="51"/>
      <c r="BN117" s="52"/>
      <c r="BO117" s="52"/>
      <c r="BP117" s="52"/>
      <c r="BQ117" s="52"/>
      <c r="BR117" s="15"/>
    </row>
    <row r="118" spans="1:70" ht="54" customHeight="1">
      <c r="A118" s="1">
        <v>114</v>
      </c>
      <c r="B118" s="14"/>
      <c r="C118" s="1" t="s">
        <v>2796</v>
      </c>
      <c r="E118" s="4" t="s">
        <v>2587</v>
      </c>
      <c r="F118" s="4"/>
      <c r="G118" s="4"/>
      <c r="H118" s="4"/>
      <c r="I118" s="4" t="s">
        <v>2740</v>
      </c>
      <c r="J118" s="4" t="s">
        <v>2741</v>
      </c>
      <c r="K118" s="15" t="s">
        <v>2742</v>
      </c>
      <c r="L118" s="9" t="s">
        <v>2588</v>
      </c>
      <c r="M118" s="9"/>
      <c r="N118" s="16" t="s">
        <v>2818</v>
      </c>
      <c r="O118" s="4" t="s">
        <v>2744</v>
      </c>
      <c r="P118" s="4"/>
      <c r="Q118" s="4" t="s">
        <v>2745</v>
      </c>
      <c r="R118" s="4" t="s">
        <v>2746</v>
      </c>
      <c r="S118" s="4"/>
      <c r="T118" s="4"/>
      <c r="U118" s="4" t="s">
        <v>2800</v>
      </c>
      <c r="V118" s="19" t="s">
        <v>2748</v>
      </c>
      <c r="W118" s="4"/>
      <c r="X118" s="18" t="s">
        <v>2589</v>
      </c>
      <c r="Y118" s="20" t="s">
        <v>2747</v>
      </c>
      <c r="Z118" s="20" t="s">
        <v>835</v>
      </c>
      <c r="AA118" s="15" t="s">
        <v>2824</v>
      </c>
      <c r="AB118" s="15" t="s">
        <v>2807</v>
      </c>
      <c r="AC118" s="4" t="s">
        <v>573</v>
      </c>
      <c r="AD118" s="15" t="s">
        <v>582</v>
      </c>
      <c r="AE118" s="15" t="s">
        <v>2809</v>
      </c>
      <c r="AF118" s="21">
        <v>665617</v>
      </c>
      <c r="AG118" s="18" t="s">
        <v>579</v>
      </c>
      <c r="AH118" s="22" t="s">
        <v>2463</v>
      </c>
      <c r="AI118" s="70"/>
      <c r="AJ118" s="64">
        <v>0</v>
      </c>
      <c r="AK118" s="58">
        <v>0</v>
      </c>
      <c r="AL118" s="58">
        <v>0</v>
      </c>
      <c r="AM118" s="58">
        <v>0</v>
      </c>
      <c r="AN118" s="64"/>
      <c r="AO118" s="64"/>
      <c r="AP118" s="64"/>
      <c r="AQ118" s="58">
        <v>0</v>
      </c>
      <c r="AR118" s="58"/>
      <c r="AS118" s="58"/>
      <c r="AT118" s="58"/>
      <c r="AU118" s="58"/>
      <c r="AV118" s="58"/>
      <c r="AW118" s="58"/>
      <c r="AX118" s="58"/>
      <c r="AY118" s="58"/>
      <c r="AZ118" s="70"/>
      <c r="BA118" s="1"/>
      <c r="BB118" s="1"/>
      <c r="BC118" s="1"/>
      <c r="BD118" s="1"/>
      <c r="BE118" s="1"/>
      <c r="BF118" s="1"/>
      <c r="BG118" s="2"/>
      <c r="BH118" s="2"/>
      <c r="BI118" s="2"/>
      <c r="BJ118" s="51"/>
      <c r="BK118" s="51"/>
      <c r="BL118" s="52"/>
      <c r="BM118" s="51"/>
      <c r="BN118" s="52"/>
      <c r="BO118" s="52"/>
      <c r="BP118" s="52"/>
      <c r="BQ118" s="52"/>
      <c r="BR118" s="15"/>
    </row>
    <row r="119" spans="1:70" ht="25.5" customHeight="1">
      <c r="A119" s="1"/>
      <c r="B119" s="14"/>
      <c r="C119" s="1"/>
      <c r="D119" s="4" t="s">
        <v>1084</v>
      </c>
      <c r="E119" s="4"/>
      <c r="F119" s="4"/>
      <c r="G119" s="4"/>
      <c r="H119" s="4"/>
      <c r="I119" s="4"/>
      <c r="J119" s="4"/>
      <c r="K119" s="15"/>
      <c r="L119" s="9"/>
      <c r="M119" s="9"/>
      <c r="N119" s="4"/>
      <c r="O119" s="4"/>
      <c r="P119" s="4"/>
      <c r="Q119" s="4"/>
      <c r="R119" s="4"/>
      <c r="S119" s="4"/>
      <c r="T119" s="4"/>
      <c r="U119" s="4"/>
      <c r="V119" s="26"/>
      <c r="W119" s="4"/>
      <c r="X119" s="4"/>
      <c r="Y119" s="19"/>
      <c r="Z119" s="20"/>
      <c r="AA119" s="15"/>
      <c r="AB119" s="15"/>
      <c r="AC119" s="15"/>
      <c r="AD119" s="15"/>
      <c r="AE119" s="15"/>
      <c r="AF119" s="21"/>
      <c r="AG119" s="5"/>
      <c r="AH119" s="5"/>
      <c r="AI119" s="71">
        <f>SUM(AI2:AI116)</f>
        <v>1215900.1600000001</v>
      </c>
      <c r="AJ119" s="64">
        <f>SUM(AJ2:AJ118)</f>
        <v>315770.31000000006</v>
      </c>
      <c r="AK119" s="58">
        <v>109592.52</v>
      </c>
      <c r="AL119" s="58">
        <f>SUM(AL2:AL118)</f>
        <v>104210.36</v>
      </c>
      <c r="AM119" s="58">
        <f>SUM(AM2:AM118)</f>
        <v>101968.20000000001</v>
      </c>
      <c r="AN119" s="64">
        <f>SUM(AN2:AN116)</f>
        <v>300043.22000000003</v>
      </c>
      <c r="AO119" s="64">
        <f>SUM(AO2:AO116)</f>
        <v>300043.21</v>
      </c>
      <c r="AP119" s="64">
        <f>SUM(AP2:AP116)</f>
        <v>300043.42000000004</v>
      </c>
      <c r="AQ119" s="58">
        <f>SUM(AQ2:AQ114)</f>
        <v>100014.33</v>
      </c>
      <c r="AR119" s="58">
        <f aca="true" t="shared" si="28" ref="AR119:AY119">SUM(AR2:AR112)</f>
        <v>100014.33</v>
      </c>
      <c r="AS119" s="58">
        <f t="shared" si="28"/>
        <v>100014.33</v>
      </c>
      <c r="AT119" s="58">
        <f t="shared" si="28"/>
        <v>100014.33</v>
      </c>
      <c r="AU119" s="58">
        <f t="shared" si="28"/>
        <v>100014.33</v>
      </c>
      <c r="AV119" s="58">
        <f t="shared" si="28"/>
        <v>100014.33</v>
      </c>
      <c r="AW119" s="58">
        <f t="shared" si="28"/>
        <v>100014.33</v>
      </c>
      <c r="AX119" s="58">
        <f t="shared" si="28"/>
        <v>100014.33</v>
      </c>
      <c r="AY119" s="58">
        <f t="shared" si="28"/>
        <v>100014.33</v>
      </c>
      <c r="AZ119" s="71">
        <f>SUM(AZ2:AZ116)</f>
        <v>1215899.049999999</v>
      </c>
      <c r="BA119" s="1"/>
      <c r="BB119" s="1"/>
      <c r="BC119" s="1"/>
      <c r="BD119" s="1"/>
      <c r="BE119" s="1"/>
      <c r="BF119" s="1"/>
      <c r="BG119" s="2"/>
      <c r="BH119" s="2"/>
      <c r="BI119" s="2"/>
      <c r="BJ119" s="51"/>
      <c r="BK119" s="51"/>
      <c r="BL119" s="52"/>
      <c r="BM119" s="52"/>
      <c r="BN119" s="52"/>
      <c r="BO119" s="2"/>
      <c r="BP119" s="2"/>
      <c r="BQ119" s="2"/>
      <c r="BR119" s="15"/>
    </row>
  </sheetData>
  <sheetProtection/>
  <printOptions/>
  <pageMargins left="0.75" right="0.75" top="1" bottom="1" header="0.5" footer="0.5"/>
  <pageSetup horizontalDpi="600" verticalDpi="600" orientation="portrait" paperSize="9" r:id="rId3"/>
  <rowBreaks count="3" manualBreakCount="3">
    <brk id="32" max="33" man="1"/>
    <brk id="67" max="33" man="1"/>
    <brk id="99" max="3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65536"/>
  <sheetViews>
    <sheetView zoomScaleSheetLayoutView="100" zoomScalePageLayoutView="0" workbookViewId="0" topLeftCell="AZ105">
      <selection activeCell="Y30" sqref="Y30"/>
    </sheetView>
  </sheetViews>
  <sheetFormatPr defaultColWidth="9.140625" defaultRowHeight="12.75"/>
  <cols>
    <col min="1" max="1" width="4.28125" style="13" customWidth="1"/>
    <col min="2" max="2" width="4.57421875" style="13" customWidth="1"/>
    <col min="3" max="3" width="21.140625" style="13" customWidth="1"/>
    <col min="4" max="8" width="28.8515625" style="13" customWidth="1"/>
    <col min="9" max="9" width="17.7109375" style="13" customWidth="1"/>
    <col min="10" max="10" width="13.140625" style="13" customWidth="1"/>
    <col min="11" max="11" width="12.140625" style="13" customWidth="1"/>
    <col min="12" max="12" width="22.28125" style="13" customWidth="1"/>
    <col min="13" max="13" width="5.28125" style="13" customWidth="1"/>
    <col min="14" max="14" width="18.28125" style="13" customWidth="1"/>
    <col min="15" max="15" width="16.421875" style="13" customWidth="1"/>
    <col min="16" max="16" width="27.28125" style="13" customWidth="1"/>
    <col min="17" max="17" width="4.8515625" style="13" customWidth="1"/>
    <col min="18" max="18" width="22.140625" style="13" customWidth="1"/>
    <col min="19" max="19" width="5.28125" style="13" customWidth="1"/>
    <col min="20" max="20" width="5.8515625" style="13" customWidth="1"/>
    <col min="21" max="21" width="12.57421875" style="13" customWidth="1"/>
    <col min="22" max="22" width="21.8515625" style="13" customWidth="1"/>
    <col min="23" max="23" width="20.421875" style="13" customWidth="1"/>
    <col min="24" max="24" width="14.8515625" style="13" customWidth="1"/>
    <col min="25" max="25" width="30.00390625" style="13" customWidth="1"/>
    <col min="26" max="26" width="18.7109375" style="13" customWidth="1"/>
    <col min="27" max="27" width="7.421875" style="13" customWidth="1"/>
    <col min="28" max="28" width="6.28125" style="13" customWidth="1"/>
    <col min="29" max="29" width="21.57421875" style="13" customWidth="1"/>
    <col min="30" max="30" width="19.57421875" style="13" customWidth="1"/>
    <col min="31" max="31" width="16.00390625" style="13" customWidth="1"/>
    <col min="32" max="32" width="11.57421875" style="13" customWidth="1"/>
    <col min="33" max="39" width="17.28125" style="13" customWidth="1"/>
    <col min="40" max="40" width="9.00390625" style="13" customWidth="1"/>
    <col min="41" max="41" width="13.8515625" style="88" customWidth="1"/>
    <col min="42" max="42" width="14.57421875" style="94" customWidth="1"/>
    <col min="43" max="43" width="10.140625" style="94" customWidth="1"/>
    <col min="44" max="44" width="11.28125" style="94" customWidth="1"/>
    <col min="45" max="45" width="10.8515625" style="94" customWidth="1"/>
    <col min="46" max="46" width="13.140625" style="94" customWidth="1"/>
    <col min="47" max="47" width="13.421875" style="94" customWidth="1"/>
    <col min="48" max="48" width="13.00390625" style="94" customWidth="1"/>
    <col min="49" max="49" width="12.57421875" style="94" customWidth="1"/>
    <col min="50" max="57" width="13.421875" style="94" customWidth="1"/>
    <col min="58" max="58" width="17.57421875" style="84" customWidth="1"/>
    <col min="59" max="59" width="15.7109375" style="13" hidden="1" customWidth="1"/>
    <col min="60" max="60" width="18.421875" style="13" hidden="1" customWidth="1"/>
    <col min="61" max="61" width="18.57421875" style="13" hidden="1" customWidth="1"/>
    <col min="62" max="63" width="13.140625" style="13" hidden="1" customWidth="1"/>
    <col min="64" max="64" width="6.8515625" style="13" hidden="1" customWidth="1"/>
    <col min="65" max="65" width="29.57421875" style="13" hidden="1" customWidth="1"/>
    <col min="66" max="16384" width="9.140625" style="13" customWidth="1"/>
  </cols>
  <sheetData>
    <row r="1" spans="1:65" ht="76.5">
      <c r="A1" s="3" t="s">
        <v>2754</v>
      </c>
      <c r="B1" s="4" t="s">
        <v>2755</v>
      </c>
      <c r="C1" s="1" t="s">
        <v>2489</v>
      </c>
      <c r="D1" s="5" t="s">
        <v>2490</v>
      </c>
      <c r="E1" s="5" t="s">
        <v>2491</v>
      </c>
      <c r="F1" s="5" t="s">
        <v>2306</v>
      </c>
      <c r="G1" s="5" t="s">
        <v>2494</v>
      </c>
      <c r="H1" s="5" t="s">
        <v>2307</v>
      </c>
      <c r="I1" s="6" t="s">
        <v>2756</v>
      </c>
      <c r="J1" s="7" t="s">
        <v>2757</v>
      </c>
      <c r="K1" s="8" t="s">
        <v>2758</v>
      </c>
      <c r="L1" s="9" t="s">
        <v>1441</v>
      </c>
      <c r="M1" s="9" t="s">
        <v>2759</v>
      </c>
      <c r="N1" s="7" t="s">
        <v>2762</v>
      </c>
      <c r="O1" s="198"/>
      <c r="P1" s="7" t="s">
        <v>2209</v>
      </c>
      <c r="Q1" s="7" t="s">
        <v>2765</v>
      </c>
      <c r="R1" s="7" t="s">
        <v>2766</v>
      </c>
      <c r="S1" s="7" t="s">
        <v>2767</v>
      </c>
      <c r="T1" s="7" t="s">
        <v>2768</v>
      </c>
      <c r="U1" s="7" t="s">
        <v>2488</v>
      </c>
      <c r="V1" s="7" t="s">
        <v>2769</v>
      </c>
      <c r="W1" s="7" t="s">
        <v>2770</v>
      </c>
      <c r="X1" s="5" t="s">
        <v>2771</v>
      </c>
      <c r="Y1" s="5" t="s">
        <v>2772</v>
      </c>
      <c r="Z1" s="5" t="s">
        <v>2773</v>
      </c>
      <c r="AA1" s="8" t="s">
        <v>2774</v>
      </c>
      <c r="AB1" s="10" t="s">
        <v>2775</v>
      </c>
      <c r="AC1" s="11" t="s">
        <v>2776</v>
      </c>
      <c r="AD1" s="10" t="s">
        <v>2777</v>
      </c>
      <c r="AE1" s="10" t="s">
        <v>2778</v>
      </c>
      <c r="AF1" s="12" t="s">
        <v>2779</v>
      </c>
      <c r="AG1" s="9" t="s">
        <v>2780</v>
      </c>
      <c r="AH1" s="11" t="s">
        <v>2776</v>
      </c>
      <c r="AI1" s="10" t="s">
        <v>2777</v>
      </c>
      <c r="AJ1" s="10" t="s">
        <v>2778</v>
      </c>
      <c r="AK1" s="10" t="s">
        <v>2775</v>
      </c>
      <c r="AL1" s="12" t="s">
        <v>2779</v>
      </c>
      <c r="AM1" s="9" t="s">
        <v>2780</v>
      </c>
      <c r="AN1" s="8" t="s">
        <v>2462</v>
      </c>
      <c r="AO1" s="86" t="s">
        <v>1312</v>
      </c>
      <c r="AP1" s="81" t="s">
        <v>2781</v>
      </c>
      <c r="AQ1" s="74" t="s">
        <v>2783</v>
      </c>
      <c r="AR1" s="81" t="s">
        <v>2784</v>
      </c>
      <c r="AS1" s="74" t="s">
        <v>2785</v>
      </c>
      <c r="AT1" s="91" t="s">
        <v>2786</v>
      </c>
      <c r="AU1" s="95" t="s">
        <v>2787</v>
      </c>
      <c r="AV1" s="89" t="s">
        <v>2788</v>
      </c>
      <c r="AW1" s="92" t="s">
        <v>2789</v>
      </c>
      <c r="AX1" s="92" t="s">
        <v>1883</v>
      </c>
      <c r="AY1" s="92" t="s">
        <v>2790</v>
      </c>
      <c r="AZ1" s="96" t="s">
        <v>1549</v>
      </c>
      <c r="BA1" s="96" t="s">
        <v>2792</v>
      </c>
      <c r="BB1" s="96" t="s">
        <v>1550</v>
      </c>
      <c r="BC1" s="90" t="s">
        <v>2793</v>
      </c>
      <c r="BD1" s="90" t="s">
        <v>2794</v>
      </c>
      <c r="BE1" s="90" t="s">
        <v>2795</v>
      </c>
      <c r="BF1" s="82" t="s">
        <v>1884</v>
      </c>
      <c r="BG1" s="10" t="s">
        <v>1087</v>
      </c>
      <c r="BH1" s="10" t="s">
        <v>1428</v>
      </c>
      <c r="BI1" s="10" t="s">
        <v>1088</v>
      </c>
      <c r="BJ1" s="10" t="s">
        <v>1209</v>
      </c>
      <c r="BK1" s="10"/>
      <c r="BL1" s="1" t="s">
        <v>1086</v>
      </c>
      <c r="BM1" s="8" t="s">
        <v>2758</v>
      </c>
    </row>
    <row r="2" spans="1:65" ht="25.5">
      <c r="A2" s="1">
        <v>1</v>
      </c>
      <c r="B2" s="14">
        <v>46</v>
      </c>
      <c r="C2" s="1" t="s">
        <v>2796</v>
      </c>
      <c r="D2" s="4" t="s">
        <v>2797</v>
      </c>
      <c r="E2" s="4"/>
      <c r="F2" s="4"/>
      <c r="G2" s="4">
        <v>957117</v>
      </c>
      <c r="H2" s="4">
        <v>3060</v>
      </c>
      <c r="I2" s="4" t="s">
        <v>2210</v>
      </c>
      <c r="J2" s="4" t="s">
        <v>2211</v>
      </c>
      <c r="K2" s="15" t="s">
        <v>2818</v>
      </c>
      <c r="L2" s="1" t="s">
        <v>2800</v>
      </c>
      <c r="M2" s="9">
        <v>0</v>
      </c>
      <c r="N2" s="16">
        <v>19870131</v>
      </c>
      <c r="O2" s="4" t="s">
        <v>733</v>
      </c>
      <c r="P2" s="4" t="s">
        <v>2585</v>
      </c>
      <c r="Q2" s="4" t="s">
        <v>2212</v>
      </c>
      <c r="R2" s="4" t="s">
        <v>1407</v>
      </c>
      <c r="S2" s="4"/>
      <c r="T2" s="4"/>
      <c r="U2" s="4" t="s">
        <v>2826</v>
      </c>
      <c r="V2" s="17" t="s">
        <v>2213</v>
      </c>
      <c r="W2" s="12">
        <v>14003031517717</v>
      </c>
      <c r="X2" s="18" t="s">
        <v>2804</v>
      </c>
      <c r="Y2" s="19" t="s">
        <v>2805</v>
      </c>
      <c r="Z2" s="20" t="s">
        <v>2214</v>
      </c>
      <c r="AA2" s="15" t="s">
        <v>2806</v>
      </c>
      <c r="AB2" s="15" t="s">
        <v>2807</v>
      </c>
      <c r="AC2" s="4" t="s">
        <v>2050</v>
      </c>
      <c r="AD2" s="15" t="s">
        <v>2808</v>
      </c>
      <c r="AE2" s="15" t="s">
        <v>2809</v>
      </c>
      <c r="AF2" s="21">
        <v>303911</v>
      </c>
      <c r="AG2" s="22" t="s">
        <v>2804</v>
      </c>
      <c r="AH2" s="22"/>
      <c r="AI2" s="22"/>
      <c r="AJ2" s="22"/>
      <c r="AK2" s="22"/>
      <c r="AL2" s="22"/>
      <c r="AM2" s="22"/>
      <c r="AN2" s="22" t="s">
        <v>2463</v>
      </c>
      <c r="AO2" s="87"/>
      <c r="AP2" s="19" t="s">
        <v>1822</v>
      </c>
      <c r="AQ2" s="19">
        <v>896.86</v>
      </c>
      <c r="AR2" s="19">
        <v>896.86</v>
      </c>
      <c r="AS2" s="19">
        <v>896.86</v>
      </c>
      <c r="AT2" s="93"/>
      <c r="AU2" s="93"/>
      <c r="AV2" s="93"/>
      <c r="AW2" s="19" t="s">
        <v>1543</v>
      </c>
      <c r="AX2" s="19" t="s">
        <v>1544</v>
      </c>
      <c r="AY2" s="19" t="s">
        <v>1544</v>
      </c>
      <c r="AZ2" s="19" t="s">
        <v>1544</v>
      </c>
      <c r="BA2" s="19" t="s">
        <v>1544</v>
      </c>
      <c r="BB2" s="19" t="s">
        <v>1544</v>
      </c>
      <c r="BC2" s="19" t="s">
        <v>1544</v>
      </c>
      <c r="BD2" s="19" t="s">
        <v>1544</v>
      </c>
      <c r="BE2" s="19" t="s">
        <v>1544</v>
      </c>
      <c r="BF2" s="83">
        <v>10762.32</v>
      </c>
      <c r="BG2" s="1" t="s">
        <v>1085</v>
      </c>
      <c r="BH2" s="1" t="s">
        <v>1439</v>
      </c>
      <c r="BI2" s="1">
        <v>0</v>
      </c>
      <c r="BJ2" s="1" t="s">
        <v>1366</v>
      </c>
      <c r="BK2" s="1"/>
      <c r="BL2" s="1" t="s">
        <v>1086</v>
      </c>
      <c r="BM2" s="15" t="s">
        <v>1443</v>
      </c>
    </row>
    <row r="3" spans="1:65" ht="16.5" customHeight="1">
      <c r="A3" s="1">
        <v>2</v>
      </c>
      <c r="B3" s="14">
        <v>142</v>
      </c>
      <c r="C3" s="1" t="s">
        <v>2796</v>
      </c>
      <c r="D3" s="4" t="s">
        <v>2817</v>
      </c>
      <c r="E3" s="4"/>
      <c r="F3" s="4"/>
      <c r="G3" s="4"/>
      <c r="H3" s="4"/>
      <c r="I3" s="4" t="s">
        <v>1423</v>
      </c>
      <c r="J3" s="4" t="s">
        <v>1424</v>
      </c>
      <c r="K3" s="15" t="s">
        <v>2316</v>
      </c>
      <c r="L3" s="1" t="s">
        <v>1898</v>
      </c>
      <c r="M3" s="9">
        <v>1</v>
      </c>
      <c r="N3" s="16" t="s">
        <v>2818</v>
      </c>
      <c r="O3" s="4" t="s">
        <v>1641</v>
      </c>
      <c r="P3" s="4" t="s">
        <v>1642</v>
      </c>
      <c r="Q3" s="4" t="s">
        <v>1642</v>
      </c>
      <c r="R3" s="4"/>
      <c r="S3" s="4"/>
      <c r="T3" s="4">
        <v>4</v>
      </c>
      <c r="U3" s="4" t="s">
        <v>2800</v>
      </c>
      <c r="V3" s="17" t="s">
        <v>1560</v>
      </c>
      <c r="W3" s="4"/>
      <c r="X3" s="18" t="s">
        <v>2821</v>
      </c>
      <c r="Y3" s="19" t="s">
        <v>2822</v>
      </c>
      <c r="Z3" s="20" t="s">
        <v>2823</v>
      </c>
      <c r="AA3" s="15" t="s">
        <v>2824</v>
      </c>
      <c r="AB3" s="15" t="s">
        <v>2807</v>
      </c>
      <c r="AC3" s="4" t="s">
        <v>2057</v>
      </c>
      <c r="AD3" s="15" t="s">
        <v>2825</v>
      </c>
      <c r="AE3" s="15" t="s">
        <v>2826</v>
      </c>
      <c r="AF3" s="21">
        <v>211601</v>
      </c>
      <c r="AG3" s="22" t="s">
        <v>2821</v>
      </c>
      <c r="AH3" s="22"/>
      <c r="AI3" s="22"/>
      <c r="AJ3" s="22"/>
      <c r="AK3" s="22"/>
      <c r="AL3" s="22"/>
      <c r="AM3" s="22"/>
      <c r="AN3" s="22" t="s">
        <v>2463</v>
      </c>
      <c r="AO3" s="87"/>
      <c r="AP3" s="93">
        <v>4035.9</v>
      </c>
      <c r="AQ3" s="93">
        <v>1345.3</v>
      </c>
      <c r="AR3" s="93">
        <v>1345.3</v>
      </c>
      <c r="AS3" s="93">
        <v>1345.3</v>
      </c>
      <c r="AT3" s="93"/>
      <c r="AU3" s="93"/>
      <c r="AV3" s="93"/>
      <c r="AW3" s="93">
        <v>1345.3</v>
      </c>
      <c r="AX3" s="93">
        <v>1143</v>
      </c>
      <c r="AY3" s="93">
        <v>1143</v>
      </c>
      <c r="AZ3" s="93">
        <v>1143</v>
      </c>
      <c r="BA3" s="93">
        <v>1143</v>
      </c>
      <c r="BB3" s="93">
        <v>1143</v>
      </c>
      <c r="BC3" s="93">
        <v>1143</v>
      </c>
      <c r="BD3" s="93">
        <v>1143</v>
      </c>
      <c r="BE3" s="93">
        <v>1143</v>
      </c>
      <c r="BF3" s="83">
        <v>16143.6</v>
      </c>
      <c r="BG3" s="1" t="s">
        <v>1427</v>
      </c>
      <c r="BH3" s="1" t="s">
        <v>1425</v>
      </c>
      <c r="BI3" s="1">
        <v>0</v>
      </c>
      <c r="BJ3" s="1" t="s">
        <v>1426</v>
      </c>
      <c r="BK3" s="1"/>
      <c r="BL3" s="1" t="s">
        <v>1086</v>
      </c>
      <c r="BM3" s="15" t="s">
        <v>1690</v>
      </c>
    </row>
    <row r="4" spans="1:65" ht="25.5">
      <c r="A4" s="23">
        <v>3</v>
      </c>
      <c r="B4" s="14">
        <v>86</v>
      </c>
      <c r="C4" s="1"/>
      <c r="G4" s="25" t="s">
        <v>2044</v>
      </c>
      <c r="H4" s="25" t="s">
        <v>1921</v>
      </c>
      <c r="I4" s="24" t="s">
        <v>2830</v>
      </c>
      <c r="J4" s="25" t="s">
        <v>1844</v>
      </c>
      <c r="K4" s="15" t="s">
        <v>2226</v>
      </c>
      <c r="L4" s="9" t="s">
        <v>1874</v>
      </c>
      <c r="M4" s="9">
        <v>2</v>
      </c>
      <c r="N4" s="16" t="s">
        <v>2818</v>
      </c>
      <c r="O4" s="25" t="s">
        <v>2833</v>
      </c>
      <c r="P4" s="25">
        <v>2</v>
      </c>
      <c r="Q4" s="25"/>
      <c r="R4" s="25"/>
      <c r="S4" s="25" t="s">
        <v>2799</v>
      </c>
      <c r="T4" s="25"/>
      <c r="U4" s="4" t="s">
        <v>2800</v>
      </c>
      <c r="V4" s="26">
        <v>213300</v>
      </c>
      <c r="W4" s="19" t="s">
        <v>2834</v>
      </c>
      <c r="X4" s="27" t="s">
        <v>2835</v>
      </c>
      <c r="Y4" s="14"/>
      <c r="Z4" s="20" t="s">
        <v>2836</v>
      </c>
      <c r="AA4" s="15"/>
      <c r="AB4" s="15" t="s">
        <v>2807</v>
      </c>
      <c r="AC4" s="25" t="s">
        <v>2058</v>
      </c>
      <c r="AD4" s="15" t="s">
        <v>2445</v>
      </c>
      <c r="AE4" s="15" t="s">
        <v>2840</v>
      </c>
      <c r="AF4" s="21">
        <v>664856</v>
      </c>
      <c r="AG4" s="28">
        <v>2670704150015</v>
      </c>
      <c r="AH4" s="28"/>
      <c r="AI4" s="28"/>
      <c r="AJ4" s="28"/>
      <c r="AK4" s="28"/>
      <c r="AL4" s="28"/>
      <c r="AM4" s="28"/>
      <c r="AN4" s="22" t="s">
        <v>2463</v>
      </c>
      <c r="AO4" s="87"/>
      <c r="AP4" s="19">
        <v>3363.24</v>
      </c>
      <c r="AQ4" s="19">
        <v>1121.08</v>
      </c>
      <c r="AR4" s="19">
        <v>1121.08</v>
      </c>
      <c r="AS4" s="19">
        <v>1121.08</v>
      </c>
      <c r="AT4" s="93"/>
      <c r="AU4" s="93"/>
      <c r="AV4" s="93"/>
      <c r="AW4" s="19">
        <v>1121.08</v>
      </c>
      <c r="AX4" s="19" t="s">
        <v>1545</v>
      </c>
      <c r="AY4" s="19" t="s">
        <v>1545</v>
      </c>
      <c r="AZ4" s="19" t="s">
        <v>1545</v>
      </c>
      <c r="BA4" s="19" t="s">
        <v>1545</v>
      </c>
      <c r="BB4" s="19" t="s">
        <v>1545</v>
      </c>
      <c r="BC4" s="19" t="s">
        <v>1545</v>
      </c>
      <c r="BD4" s="19" t="s">
        <v>1545</v>
      </c>
      <c r="BE4" s="19" t="s">
        <v>1545</v>
      </c>
      <c r="BF4" s="83">
        <v>13452.96</v>
      </c>
      <c r="BG4" s="1" t="s">
        <v>1089</v>
      </c>
      <c r="BH4" s="1" t="s">
        <v>1090</v>
      </c>
      <c r="BI4" s="1" t="s">
        <v>1091</v>
      </c>
      <c r="BJ4" s="1" t="s">
        <v>1643</v>
      </c>
      <c r="BK4" s="1"/>
      <c r="BL4" s="1" t="s">
        <v>1086</v>
      </c>
      <c r="BM4" s="15" t="s">
        <v>1845</v>
      </c>
    </row>
    <row r="5" spans="1:65" ht="25.5">
      <c r="A5" s="23">
        <v>3</v>
      </c>
      <c r="B5" s="14"/>
      <c r="C5" s="1"/>
      <c r="E5" s="25"/>
      <c r="F5" s="25"/>
      <c r="G5" s="78" t="s">
        <v>2841</v>
      </c>
      <c r="H5" s="78"/>
      <c r="I5" s="24"/>
      <c r="J5" s="25"/>
      <c r="K5" s="15"/>
      <c r="L5" s="9"/>
      <c r="M5" s="9"/>
      <c r="N5" s="16"/>
      <c r="O5" s="25"/>
      <c r="P5" s="25"/>
      <c r="Q5" s="25"/>
      <c r="R5" s="25"/>
      <c r="S5" s="25"/>
      <c r="T5" s="25"/>
      <c r="U5" s="4"/>
      <c r="V5" s="26"/>
      <c r="W5" s="19"/>
      <c r="X5" s="27"/>
      <c r="Y5" s="14"/>
      <c r="Z5" s="20"/>
      <c r="AA5" s="15"/>
      <c r="AB5" s="15"/>
      <c r="AC5" s="25"/>
      <c r="AD5" s="15"/>
      <c r="AE5" s="15"/>
      <c r="AF5" s="21"/>
      <c r="AG5" s="28"/>
      <c r="AH5" s="28"/>
      <c r="AI5" s="28"/>
      <c r="AJ5" s="28"/>
      <c r="AK5" s="28"/>
      <c r="AL5" s="28"/>
      <c r="AM5" s="28"/>
      <c r="AN5" s="22" t="s">
        <v>2463</v>
      </c>
      <c r="AO5" s="87"/>
      <c r="AP5" s="93">
        <v>3500</v>
      </c>
      <c r="AQ5" s="19">
        <v>1166.67</v>
      </c>
      <c r="AR5" s="19">
        <v>1166.67</v>
      </c>
      <c r="AS5" s="19">
        <v>1166.67</v>
      </c>
      <c r="AT5" s="93"/>
      <c r="AU5" s="93"/>
      <c r="AV5" s="93"/>
      <c r="AW5" s="19">
        <v>1166.67</v>
      </c>
      <c r="AX5" s="19" t="s">
        <v>1546</v>
      </c>
      <c r="AY5" s="19" t="s">
        <v>1546</v>
      </c>
      <c r="AZ5" s="19" t="s">
        <v>1546</v>
      </c>
      <c r="BA5" s="19" t="s">
        <v>1546</v>
      </c>
      <c r="BB5" s="19" t="s">
        <v>1546</v>
      </c>
      <c r="BC5" s="19" t="s">
        <v>1546</v>
      </c>
      <c r="BD5" s="19" t="s">
        <v>1546</v>
      </c>
      <c r="BE5" s="19" t="s">
        <v>1546</v>
      </c>
      <c r="BF5" s="83">
        <v>14000.04</v>
      </c>
      <c r="BG5" s="1"/>
      <c r="BH5" s="1"/>
      <c r="BI5" s="1"/>
      <c r="BJ5" s="1"/>
      <c r="BK5" s="1"/>
      <c r="BL5" s="1"/>
      <c r="BM5" s="15"/>
    </row>
    <row r="6" spans="1:65" ht="17.25" customHeight="1">
      <c r="A6" s="1">
        <v>4</v>
      </c>
      <c r="B6" s="14">
        <v>21</v>
      </c>
      <c r="C6" s="1" t="s">
        <v>2796</v>
      </c>
      <c r="D6" s="4" t="s">
        <v>2842</v>
      </c>
      <c r="E6" s="4"/>
      <c r="F6" s="4"/>
      <c r="G6" s="4"/>
      <c r="H6" s="4"/>
      <c r="I6" s="4" t="s">
        <v>1703</v>
      </c>
      <c r="J6" s="4" t="s">
        <v>1846</v>
      </c>
      <c r="K6" s="15" t="s">
        <v>2227</v>
      </c>
      <c r="L6" s="9" t="s">
        <v>1705</v>
      </c>
      <c r="M6" s="9">
        <v>1</v>
      </c>
      <c r="N6" s="16" t="s">
        <v>2818</v>
      </c>
      <c r="O6" s="4" t="s">
        <v>346</v>
      </c>
      <c r="P6" s="4">
        <v>1</v>
      </c>
      <c r="Q6" s="4"/>
      <c r="R6" s="4"/>
      <c r="S6" s="4"/>
      <c r="T6" s="4"/>
      <c r="U6" s="4" t="s">
        <v>2800</v>
      </c>
      <c r="V6" s="26">
        <v>632212</v>
      </c>
      <c r="W6" s="4"/>
      <c r="X6" s="18" t="s">
        <v>2843</v>
      </c>
      <c r="Y6" s="19" t="s">
        <v>2845</v>
      </c>
      <c r="Z6" s="20" t="s">
        <v>2823</v>
      </c>
      <c r="AA6" s="15" t="s">
        <v>2824</v>
      </c>
      <c r="AB6" s="15" t="s">
        <v>2807</v>
      </c>
      <c r="AC6" s="4" t="s">
        <v>2059</v>
      </c>
      <c r="AD6" s="15" t="s">
        <v>2846</v>
      </c>
      <c r="AE6" s="15" t="s">
        <v>2826</v>
      </c>
      <c r="AF6" s="21">
        <v>508461</v>
      </c>
      <c r="AG6" s="22" t="s">
        <v>2843</v>
      </c>
      <c r="AH6" s="22"/>
      <c r="AI6" s="22"/>
      <c r="AJ6" s="22"/>
      <c r="AK6" s="22"/>
      <c r="AL6" s="22"/>
      <c r="AM6" s="22"/>
      <c r="AN6" s="22" t="s">
        <v>2463</v>
      </c>
      <c r="AO6" s="87"/>
      <c r="AP6" s="93">
        <v>4035.9</v>
      </c>
      <c r="AQ6" s="93">
        <v>1345.3</v>
      </c>
      <c r="AR6" s="93">
        <v>1345.3</v>
      </c>
      <c r="AS6" s="93">
        <v>1345.3</v>
      </c>
      <c r="AT6" s="93"/>
      <c r="AU6" s="93"/>
      <c r="AV6" s="93"/>
      <c r="AW6" s="93">
        <v>1345.3</v>
      </c>
      <c r="AX6" s="93">
        <v>1143</v>
      </c>
      <c r="AY6" s="93">
        <v>1143</v>
      </c>
      <c r="AZ6" s="93">
        <v>1143</v>
      </c>
      <c r="BA6" s="93">
        <v>1143</v>
      </c>
      <c r="BB6" s="93">
        <v>1143</v>
      </c>
      <c r="BC6" s="93">
        <v>1143</v>
      </c>
      <c r="BD6" s="93">
        <v>1143</v>
      </c>
      <c r="BE6" s="93">
        <v>1143</v>
      </c>
      <c r="BF6" s="83">
        <v>16143.6</v>
      </c>
      <c r="BG6" s="1" t="s">
        <v>1313</v>
      </c>
      <c r="BH6" s="1" t="s">
        <v>1104</v>
      </c>
      <c r="BI6" s="1" t="s">
        <v>1105</v>
      </c>
      <c r="BJ6" s="29" t="s">
        <v>1273</v>
      </c>
      <c r="BK6" s="1"/>
      <c r="BL6" s="1" t="s">
        <v>1086</v>
      </c>
      <c r="BM6" s="15" t="s">
        <v>1704</v>
      </c>
    </row>
    <row r="7" spans="1:65" ht="18" customHeight="1">
      <c r="A7" s="1">
        <v>5</v>
      </c>
      <c r="B7" s="14">
        <v>13</v>
      </c>
      <c r="C7" s="1" t="s">
        <v>2796</v>
      </c>
      <c r="D7" s="4" t="s">
        <v>2847</v>
      </c>
      <c r="E7" s="4"/>
      <c r="F7" s="4"/>
      <c r="G7" s="4"/>
      <c r="H7" s="4"/>
      <c r="I7" s="4" t="s">
        <v>1679</v>
      </c>
      <c r="J7" s="4" t="s">
        <v>1432</v>
      </c>
      <c r="K7" s="15" t="s">
        <v>2228</v>
      </c>
      <c r="L7" s="1" t="s">
        <v>1436</v>
      </c>
      <c r="M7" s="9">
        <v>1</v>
      </c>
      <c r="N7" s="16" t="s">
        <v>2818</v>
      </c>
      <c r="O7" s="4" t="s">
        <v>346</v>
      </c>
      <c r="P7" s="4">
        <v>1</v>
      </c>
      <c r="Q7" s="4"/>
      <c r="R7" s="4"/>
      <c r="S7" s="4"/>
      <c r="T7" s="4"/>
      <c r="U7" s="4" t="s">
        <v>2800</v>
      </c>
      <c r="V7" s="26">
        <v>632212</v>
      </c>
      <c r="W7" s="4"/>
      <c r="X7" s="18" t="s">
        <v>2848</v>
      </c>
      <c r="Y7" s="19" t="s">
        <v>2849</v>
      </c>
      <c r="Z7" s="20" t="s">
        <v>2823</v>
      </c>
      <c r="AA7" s="15" t="s">
        <v>2824</v>
      </c>
      <c r="AB7" s="15" t="s">
        <v>2807</v>
      </c>
      <c r="AC7" s="4" t="s">
        <v>2060</v>
      </c>
      <c r="AD7" s="15" t="s">
        <v>2850</v>
      </c>
      <c r="AE7" s="15" t="s">
        <v>2826</v>
      </c>
      <c r="AF7" s="21">
        <v>210736</v>
      </c>
      <c r="AG7" s="22" t="s">
        <v>2848</v>
      </c>
      <c r="AH7" s="22"/>
      <c r="AI7" s="22"/>
      <c r="AJ7" s="22"/>
      <c r="AK7" s="22"/>
      <c r="AL7" s="22"/>
      <c r="AM7" s="22"/>
      <c r="AN7" s="22" t="s">
        <v>2463</v>
      </c>
      <c r="AO7" s="87"/>
      <c r="AP7" s="19">
        <v>4035.89</v>
      </c>
      <c r="AQ7" s="93">
        <v>1345.3</v>
      </c>
      <c r="AR7" s="93">
        <v>1345.3</v>
      </c>
      <c r="AS7" s="93">
        <v>1345.3</v>
      </c>
      <c r="AT7" s="93"/>
      <c r="AU7" s="93"/>
      <c r="AV7" s="93"/>
      <c r="AW7" s="93">
        <v>1345.3</v>
      </c>
      <c r="AX7" s="93">
        <v>1143</v>
      </c>
      <c r="AY7" s="93">
        <v>1143</v>
      </c>
      <c r="AZ7" s="93">
        <v>1143</v>
      </c>
      <c r="BA7" s="93">
        <v>1143</v>
      </c>
      <c r="BB7" s="93">
        <v>1143</v>
      </c>
      <c r="BC7" s="93">
        <v>1143</v>
      </c>
      <c r="BD7" s="93">
        <v>1143</v>
      </c>
      <c r="BE7" s="93">
        <v>1143</v>
      </c>
      <c r="BF7" s="83">
        <v>16143.6</v>
      </c>
      <c r="BG7" s="1" t="s">
        <v>1085</v>
      </c>
      <c r="BH7" s="1" t="s">
        <v>1438</v>
      </c>
      <c r="BI7" s="1" t="s">
        <v>1437</v>
      </c>
      <c r="BJ7" s="29" t="s">
        <v>1273</v>
      </c>
      <c r="BK7" s="1"/>
      <c r="BL7" s="1" t="s">
        <v>1086</v>
      </c>
      <c r="BM7" s="15" t="s">
        <v>1680</v>
      </c>
    </row>
    <row r="8" spans="1:65" ht="38.25">
      <c r="A8" s="1">
        <v>6</v>
      </c>
      <c r="B8" s="30">
        <v>112</v>
      </c>
      <c r="C8" s="1" t="s">
        <v>2796</v>
      </c>
      <c r="D8" s="4" t="s">
        <v>2894</v>
      </c>
      <c r="E8" s="4"/>
      <c r="F8" s="4"/>
      <c r="G8" s="4"/>
      <c r="H8" s="4"/>
      <c r="I8" s="4" t="s">
        <v>2895</v>
      </c>
      <c r="J8" s="4" t="s">
        <v>1804</v>
      </c>
      <c r="K8" s="15" t="s">
        <v>2229</v>
      </c>
      <c r="L8" s="9" t="s">
        <v>1810</v>
      </c>
      <c r="M8" s="9">
        <v>1</v>
      </c>
      <c r="N8" s="16" t="s">
        <v>2818</v>
      </c>
      <c r="O8" s="4" t="s">
        <v>346</v>
      </c>
      <c r="P8" s="4">
        <v>1</v>
      </c>
      <c r="Q8" s="4"/>
      <c r="R8" s="4"/>
      <c r="S8" s="4"/>
      <c r="T8" s="4"/>
      <c r="U8" s="4" t="s">
        <v>2800</v>
      </c>
      <c r="V8" s="17" t="s">
        <v>2896</v>
      </c>
      <c r="W8" s="4"/>
      <c r="X8" s="18" t="s">
        <v>2897</v>
      </c>
      <c r="Y8" s="19" t="s">
        <v>2898</v>
      </c>
      <c r="Z8" s="20" t="s">
        <v>2899</v>
      </c>
      <c r="AA8" s="15" t="s">
        <v>2824</v>
      </c>
      <c r="AB8" s="15" t="s">
        <v>2807</v>
      </c>
      <c r="AC8" s="4" t="s">
        <v>2061</v>
      </c>
      <c r="AD8" s="15" t="s">
        <v>2900</v>
      </c>
      <c r="AE8" s="15" t="s">
        <v>2809</v>
      </c>
      <c r="AF8" s="21">
        <v>665215</v>
      </c>
      <c r="AG8" s="22" t="s">
        <v>2897</v>
      </c>
      <c r="AH8" s="22"/>
      <c r="AI8" s="22"/>
      <c r="AJ8" s="22"/>
      <c r="AK8" s="22"/>
      <c r="AL8" s="22"/>
      <c r="AM8" s="22"/>
      <c r="AN8" s="22" t="s">
        <v>2463</v>
      </c>
      <c r="AO8" s="87"/>
      <c r="AP8" s="19">
        <v>2690.59</v>
      </c>
      <c r="AQ8" s="19">
        <v>896.86</v>
      </c>
      <c r="AR8" s="19">
        <v>896.86</v>
      </c>
      <c r="AS8" s="19">
        <v>896.86</v>
      </c>
      <c r="AT8" s="93"/>
      <c r="AU8" s="93"/>
      <c r="AV8" s="93"/>
      <c r="AW8" s="19">
        <v>896.86</v>
      </c>
      <c r="AX8" s="19" t="s">
        <v>1544</v>
      </c>
      <c r="AY8" s="19" t="s">
        <v>1544</v>
      </c>
      <c r="AZ8" s="19" t="s">
        <v>1544</v>
      </c>
      <c r="BA8" s="19" t="s">
        <v>1544</v>
      </c>
      <c r="BB8" s="19" t="s">
        <v>1544</v>
      </c>
      <c r="BC8" s="19" t="s">
        <v>1544</v>
      </c>
      <c r="BD8" s="19" t="s">
        <v>1544</v>
      </c>
      <c r="BE8" s="19" t="s">
        <v>1544</v>
      </c>
      <c r="BF8" s="83">
        <v>10762.32</v>
      </c>
      <c r="BG8" s="1" t="s">
        <v>1409</v>
      </c>
      <c r="BH8" s="1" t="s">
        <v>1106</v>
      </c>
      <c r="BI8" s="1" t="s">
        <v>1107</v>
      </c>
      <c r="BJ8" s="1" t="s">
        <v>1588</v>
      </c>
      <c r="BK8" s="1"/>
      <c r="BL8" s="1" t="s">
        <v>1086</v>
      </c>
      <c r="BM8" s="15" t="s">
        <v>1806</v>
      </c>
    </row>
    <row r="9" spans="1:65" ht="15.75" customHeight="1">
      <c r="A9" s="23">
        <v>7</v>
      </c>
      <c r="B9" s="14">
        <v>25</v>
      </c>
      <c r="C9" s="1" t="s">
        <v>2796</v>
      </c>
      <c r="D9" s="4" t="s">
        <v>2902</v>
      </c>
      <c r="E9" s="4"/>
      <c r="F9" s="4"/>
      <c r="G9" s="4"/>
      <c r="H9" s="4"/>
      <c r="I9" s="4" t="s">
        <v>1847</v>
      </c>
      <c r="J9" s="4" t="s">
        <v>1848</v>
      </c>
      <c r="K9" s="15" t="s">
        <v>2230</v>
      </c>
      <c r="L9" s="9" t="s">
        <v>1850</v>
      </c>
      <c r="M9" s="9">
        <v>1</v>
      </c>
      <c r="N9" s="16" t="s">
        <v>2903</v>
      </c>
      <c r="O9" s="4" t="s">
        <v>2906</v>
      </c>
      <c r="P9" s="4">
        <v>9</v>
      </c>
      <c r="Q9" s="4"/>
      <c r="R9" s="4"/>
      <c r="S9" s="4"/>
      <c r="T9" s="4"/>
      <c r="U9" s="4" t="s">
        <v>2800</v>
      </c>
      <c r="V9" s="26">
        <v>760765</v>
      </c>
      <c r="W9" s="4"/>
      <c r="X9" s="18" t="s">
        <v>2907</v>
      </c>
      <c r="Y9" s="19" t="s">
        <v>2921</v>
      </c>
      <c r="Z9" s="20" t="s">
        <v>2935</v>
      </c>
      <c r="AA9" s="15" t="s">
        <v>2936</v>
      </c>
      <c r="AB9" s="15" t="s">
        <v>2807</v>
      </c>
      <c r="AC9" s="4" t="s">
        <v>2062</v>
      </c>
      <c r="AD9" s="15" t="s">
        <v>2937</v>
      </c>
      <c r="AE9" s="15" t="s">
        <v>2840</v>
      </c>
      <c r="AF9" s="21">
        <v>706554</v>
      </c>
      <c r="AG9" s="22" t="s">
        <v>2907</v>
      </c>
      <c r="AH9" s="22"/>
      <c r="AI9" s="22"/>
      <c r="AJ9" s="22"/>
      <c r="AK9" s="22"/>
      <c r="AL9" s="22"/>
      <c r="AM9" s="22"/>
      <c r="AN9" s="22" t="s">
        <v>2463</v>
      </c>
      <c r="AO9" s="87"/>
      <c r="AP9" s="19">
        <v>3363.24</v>
      </c>
      <c r="AQ9" s="19">
        <v>1121.08</v>
      </c>
      <c r="AR9" s="19">
        <v>1121.08</v>
      </c>
      <c r="AS9" s="19">
        <v>1121.08</v>
      </c>
      <c r="AT9" s="93"/>
      <c r="AU9" s="93"/>
      <c r="AV9" s="93"/>
      <c r="AW9" s="19">
        <v>1121.08</v>
      </c>
      <c r="AX9" s="19" t="s">
        <v>1545</v>
      </c>
      <c r="AY9" s="19" t="s">
        <v>1545</v>
      </c>
      <c r="AZ9" s="19" t="s">
        <v>1545</v>
      </c>
      <c r="BA9" s="19" t="s">
        <v>1545</v>
      </c>
      <c r="BB9" s="19" t="s">
        <v>1545</v>
      </c>
      <c r="BC9" s="19" t="s">
        <v>1545</v>
      </c>
      <c r="BD9" s="19" t="s">
        <v>1545</v>
      </c>
      <c r="BE9" s="19" t="s">
        <v>1545</v>
      </c>
      <c r="BF9" s="83">
        <v>13452.96</v>
      </c>
      <c r="BG9" s="1" t="s">
        <v>1427</v>
      </c>
      <c r="BH9" s="1" t="s">
        <v>1110</v>
      </c>
      <c r="BI9" s="1" t="s">
        <v>1111</v>
      </c>
      <c r="BJ9" s="23" t="s">
        <v>1649</v>
      </c>
      <c r="BK9" s="1"/>
      <c r="BL9" s="1" t="s">
        <v>1086</v>
      </c>
      <c r="BM9" s="15" t="s">
        <v>1849</v>
      </c>
    </row>
    <row r="10" spans="1:65" ht="15.75" customHeight="1">
      <c r="A10" s="1">
        <v>8</v>
      </c>
      <c r="B10" s="14">
        <v>94</v>
      </c>
      <c r="C10" s="1" t="s">
        <v>2796</v>
      </c>
      <c r="D10" s="4" t="s">
        <v>2938</v>
      </c>
      <c r="E10" s="4"/>
      <c r="F10" s="4"/>
      <c r="G10" s="4"/>
      <c r="H10" s="4"/>
      <c r="I10" s="4" t="s">
        <v>1817</v>
      </c>
      <c r="J10" s="4" t="s">
        <v>1818</v>
      </c>
      <c r="K10" s="15" t="s">
        <v>2231</v>
      </c>
      <c r="L10" s="9" t="s">
        <v>1820</v>
      </c>
      <c r="M10" s="9">
        <v>0</v>
      </c>
      <c r="N10" s="16" t="s">
        <v>2903</v>
      </c>
      <c r="O10" s="4" t="s">
        <v>2906</v>
      </c>
      <c r="P10" s="4">
        <v>9</v>
      </c>
      <c r="Q10" s="4"/>
      <c r="R10" s="4"/>
      <c r="S10" s="4"/>
      <c r="T10" s="4"/>
      <c r="U10" s="4" t="s">
        <v>2800</v>
      </c>
      <c r="V10" s="26" t="s">
        <v>2939</v>
      </c>
      <c r="W10" s="4"/>
      <c r="X10" s="18" t="s">
        <v>2</v>
      </c>
      <c r="Y10" s="19" t="s">
        <v>2940</v>
      </c>
      <c r="Z10" s="20" t="s">
        <v>0</v>
      </c>
      <c r="AA10" s="15" t="s">
        <v>2936</v>
      </c>
      <c r="AB10" s="15" t="s">
        <v>2807</v>
      </c>
      <c r="AC10" s="4" t="s">
        <v>2063</v>
      </c>
      <c r="AD10" s="15" t="s">
        <v>1</v>
      </c>
      <c r="AE10" s="15" t="s">
        <v>2809</v>
      </c>
      <c r="AF10" s="21">
        <v>665465</v>
      </c>
      <c r="AG10" s="22" t="s">
        <v>2</v>
      </c>
      <c r="AH10" s="22"/>
      <c r="AI10" s="22"/>
      <c r="AJ10" s="22"/>
      <c r="AK10" s="22"/>
      <c r="AL10" s="22"/>
      <c r="AM10" s="22"/>
      <c r="AN10" s="22" t="s">
        <v>2463</v>
      </c>
      <c r="AO10" s="87"/>
      <c r="AP10" s="19">
        <v>2690.59</v>
      </c>
      <c r="AQ10" s="19">
        <v>896.86</v>
      </c>
      <c r="AR10" s="19">
        <v>896.86</v>
      </c>
      <c r="AS10" s="19">
        <v>896.86</v>
      </c>
      <c r="AT10" s="93"/>
      <c r="AU10" s="93"/>
      <c r="AV10" s="93"/>
      <c r="AW10" s="19">
        <v>896.86</v>
      </c>
      <c r="AX10" s="19" t="s">
        <v>1544</v>
      </c>
      <c r="AY10" s="19" t="s">
        <v>1544</v>
      </c>
      <c r="AZ10" s="19" t="s">
        <v>1544</v>
      </c>
      <c r="BA10" s="19" t="s">
        <v>1544</v>
      </c>
      <c r="BB10" s="19" t="s">
        <v>1544</v>
      </c>
      <c r="BC10" s="19" t="s">
        <v>1544</v>
      </c>
      <c r="BD10" s="19" t="s">
        <v>1544</v>
      </c>
      <c r="BE10" s="19" t="s">
        <v>1544</v>
      </c>
      <c r="BF10" s="83">
        <v>10762.32</v>
      </c>
      <c r="BG10" s="1" t="s">
        <v>1427</v>
      </c>
      <c r="BH10" s="1" t="s">
        <v>1370</v>
      </c>
      <c r="BI10" s="1">
        <v>0</v>
      </c>
      <c r="BJ10" s="29" t="s">
        <v>1112</v>
      </c>
      <c r="BK10" s="1"/>
      <c r="BL10" s="1" t="s">
        <v>1086</v>
      </c>
      <c r="BM10" s="15" t="s">
        <v>1819</v>
      </c>
    </row>
    <row r="11" spans="1:65" ht="38.25">
      <c r="A11" s="1">
        <v>9</v>
      </c>
      <c r="B11" s="14">
        <v>84</v>
      </c>
      <c r="C11" s="1"/>
      <c r="G11" s="25" t="s">
        <v>3</v>
      </c>
      <c r="H11" s="25" t="s">
        <v>1923</v>
      </c>
      <c r="I11" s="24" t="s">
        <v>4</v>
      </c>
      <c r="J11" s="25" t="s">
        <v>1751</v>
      </c>
      <c r="K11" s="15" t="s">
        <v>2232</v>
      </c>
      <c r="L11" s="9" t="s">
        <v>1753</v>
      </c>
      <c r="M11" s="9">
        <v>1</v>
      </c>
      <c r="N11" s="16" t="s">
        <v>2818</v>
      </c>
      <c r="O11" s="25" t="s">
        <v>1394</v>
      </c>
      <c r="P11" s="25"/>
      <c r="Q11" s="25">
        <v>1</v>
      </c>
      <c r="R11" s="25"/>
      <c r="S11" s="25"/>
      <c r="T11" s="25">
        <v>1</v>
      </c>
      <c r="U11" s="4" t="s">
        <v>2800</v>
      </c>
      <c r="V11" s="26" t="s">
        <v>1561</v>
      </c>
      <c r="W11" s="19" t="s">
        <v>5</v>
      </c>
      <c r="X11" s="27" t="s">
        <v>6</v>
      </c>
      <c r="Y11" s="31"/>
      <c r="Z11" s="20" t="s">
        <v>2836</v>
      </c>
      <c r="AA11" s="15"/>
      <c r="AB11" s="15" t="s">
        <v>2807</v>
      </c>
      <c r="AC11" s="25" t="s">
        <v>2064</v>
      </c>
      <c r="AD11" s="15" t="s">
        <v>8</v>
      </c>
      <c r="AE11" s="15" t="s">
        <v>2840</v>
      </c>
      <c r="AF11" s="21">
        <v>664936</v>
      </c>
      <c r="AG11" s="32">
        <v>2661112151781</v>
      </c>
      <c r="AH11" s="32"/>
      <c r="AI11" s="32"/>
      <c r="AJ11" s="32"/>
      <c r="AK11" s="32"/>
      <c r="AL11" s="32"/>
      <c r="AM11" s="32"/>
      <c r="AN11" s="22" t="s">
        <v>2463</v>
      </c>
      <c r="AO11" s="87"/>
      <c r="AP11" s="19">
        <v>3363.24</v>
      </c>
      <c r="AQ11" s="19">
        <v>1121.08</v>
      </c>
      <c r="AR11" s="19">
        <v>1121.08</v>
      </c>
      <c r="AS11" s="19">
        <v>1121.08</v>
      </c>
      <c r="AT11" s="93"/>
      <c r="AU11" s="93"/>
      <c r="AV11" s="93"/>
      <c r="AW11" s="19">
        <v>1121.08</v>
      </c>
      <c r="AX11" s="19" t="s">
        <v>1545</v>
      </c>
      <c r="AY11" s="19" t="s">
        <v>1545</v>
      </c>
      <c r="AZ11" s="19" t="s">
        <v>1545</v>
      </c>
      <c r="BA11" s="19" t="s">
        <v>1545</v>
      </c>
      <c r="BB11" s="19" t="s">
        <v>1545</v>
      </c>
      <c r="BC11" s="19" t="s">
        <v>1545</v>
      </c>
      <c r="BD11" s="19" t="s">
        <v>1545</v>
      </c>
      <c r="BE11" s="19" t="s">
        <v>1545</v>
      </c>
      <c r="BF11" s="83">
        <v>13452.96</v>
      </c>
      <c r="BG11" s="1" t="s">
        <v>1120</v>
      </c>
      <c r="BH11" s="1" t="s">
        <v>1121</v>
      </c>
      <c r="BI11" s="1" t="s">
        <v>1120</v>
      </c>
      <c r="BJ11" s="1" t="s">
        <v>1589</v>
      </c>
      <c r="BK11" s="1"/>
      <c r="BL11" s="1" t="s">
        <v>1086</v>
      </c>
      <c r="BM11" s="15" t="s">
        <v>1752</v>
      </c>
    </row>
    <row r="12" spans="1:65" ht="25.5">
      <c r="A12" s="1">
        <v>10</v>
      </c>
      <c r="B12" s="14">
        <v>86</v>
      </c>
      <c r="C12" s="1" t="s">
        <v>2796</v>
      </c>
      <c r="D12" s="4" t="s">
        <v>2048</v>
      </c>
      <c r="E12" s="4"/>
      <c r="F12" s="4"/>
      <c r="G12" s="4"/>
      <c r="H12" s="4"/>
      <c r="I12" s="24" t="s">
        <v>2830</v>
      </c>
      <c r="J12" s="25" t="s">
        <v>2831</v>
      </c>
      <c r="K12" s="15" t="s">
        <v>2832</v>
      </c>
      <c r="L12" s="9"/>
      <c r="M12" s="9">
        <v>1</v>
      </c>
      <c r="N12" s="16" t="s">
        <v>2818</v>
      </c>
      <c r="O12" s="25" t="s">
        <v>2833</v>
      </c>
      <c r="P12" s="4">
        <v>2</v>
      </c>
      <c r="Q12" s="4"/>
      <c r="R12" s="4"/>
      <c r="S12" s="4"/>
      <c r="T12" s="4"/>
      <c r="U12" s="4" t="s">
        <v>2800</v>
      </c>
      <c r="V12" s="26">
        <v>213300</v>
      </c>
      <c r="W12" s="19" t="s">
        <v>2834</v>
      </c>
      <c r="X12" s="18" t="s">
        <v>2835</v>
      </c>
      <c r="Y12" s="31"/>
      <c r="Z12" s="20" t="s">
        <v>2836</v>
      </c>
      <c r="AA12" s="15"/>
      <c r="AB12" s="15" t="s">
        <v>2807</v>
      </c>
      <c r="AC12" s="4" t="s">
        <v>2065</v>
      </c>
      <c r="AD12" s="15" t="s">
        <v>2839</v>
      </c>
      <c r="AE12" s="15" t="s">
        <v>2840</v>
      </c>
      <c r="AF12" s="21">
        <v>664856</v>
      </c>
      <c r="AG12" s="28">
        <v>2670704150015</v>
      </c>
      <c r="AH12" s="28" t="s">
        <v>2838</v>
      </c>
      <c r="AI12" s="28" t="s">
        <v>2839</v>
      </c>
      <c r="AJ12" s="28" t="s">
        <v>2840</v>
      </c>
      <c r="AK12" s="28" t="s">
        <v>2807</v>
      </c>
      <c r="AL12" s="28">
        <v>664856</v>
      </c>
      <c r="AM12" s="28">
        <v>2670704150015</v>
      </c>
      <c r="AN12" s="22" t="s">
        <v>2463</v>
      </c>
      <c r="AO12" s="87"/>
      <c r="AP12" s="19">
        <v>3363.24</v>
      </c>
      <c r="AQ12" s="19">
        <v>1121.08</v>
      </c>
      <c r="AR12" s="19">
        <v>1121.08</v>
      </c>
      <c r="AS12" s="19">
        <v>1121.08</v>
      </c>
      <c r="AT12" s="93"/>
      <c r="AU12" s="93"/>
      <c r="AV12" s="93"/>
      <c r="AW12" s="19">
        <v>1121.08</v>
      </c>
      <c r="AX12" s="19" t="s">
        <v>1545</v>
      </c>
      <c r="AY12" s="19" t="s">
        <v>1545</v>
      </c>
      <c r="AZ12" s="19" t="s">
        <v>1545</v>
      </c>
      <c r="BA12" s="19" t="s">
        <v>1545</v>
      </c>
      <c r="BB12" s="19" t="s">
        <v>1545</v>
      </c>
      <c r="BC12" s="19" t="s">
        <v>1545</v>
      </c>
      <c r="BD12" s="19" t="s">
        <v>1545</v>
      </c>
      <c r="BE12" s="19" t="s">
        <v>1545</v>
      </c>
      <c r="BF12" s="83">
        <v>13452.96</v>
      </c>
      <c r="BG12" s="1" t="s">
        <v>1089</v>
      </c>
      <c r="BH12" s="1" t="s">
        <v>1092</v>
      </c>
      <c r="BI12" s="1" t="s">
        <v>1091</v>
      </c>
      <c r="BJ12" s="1" t="s">
        <v>1367</v>
      </c>
      <c r="BK12" s="1"/>
      <c r="BL12" s="1" t="s">
        <v>1086</v>
      </c>
      <c r="BM12" s="15" t="s">
        <v>2832</v>
      </c>
    </row>
    <row r="13" spans="1:65" ht="15.75" customHeight="1">
      <c r="A13" s="1">
        <v>11</v>
      </c>
      <c r="B13" s="14">
        <v>125</v>
      </c>
      <c r="C13" s="1" t="s">
        <v>2796</v>
      </c>
      <c r="D13" s="23" t="s">
        <v>11</v>
      </c>
      <c r="E13" s="23"/>
      <c r="F13" s="23"/>
      <c r="G13" s="23"/>
      <c r="H13" s="23"/>
      <c r="I13" s="23" t="s">
        <v>12</v>
      </c>
      <c r="J13" s="23" t="s">
        <v>1433</v>
      </c>
      <c r="K13" s="15" t="s">
        <v>2233</v>
      </c>
      <c r="L13" s="1" t="s">
        <v>1502</v>
      </c>
      <c r="M13" s="9">
        <v>0</v>
      </c>
      <c r="N13" s="16" t="s">
        <v>13</v>
      </c>
      <c r="O13" s="23" t="s">
        <v>14</v>
      </c>
      <c r="P13" s="23"/>
      <c r="Q13" s="23"/>
      <c r="R13" s="23"/>
      <c r="S13" s="23"/>
      <c r="T13" s="23"/>
      <c r="U13" s="4" t="s">
        <v>2800</v>
      </c>
      <c r="V13" s="17" t="s">
        <v>1318</v>
      </c>
      <c r="W13" s="23"/>
      <c r="X13" s="33" t="s">
        <v>17</v>
      </c>
      <c r="Y13" s="19" t="s">
        <v>18</v>
      </c>
      <c r="Z13" s="20" t="s">
        <v>19</v>
      </c>
      <c r="AA13" s="15" t="s">
        <v>20</v>
      </c>
      <c r="AB13" s="15" t="s">
        <v>2807</v>
      </c>
      <c r="AC13" s="23" t="s">
        <v>2066</v>
      </c>
      <c r="AD13" s="15" t="s">
        <v>21</v>
      </c>
      <c r="AE13" s="15" t="s">
        <v>2809</v>
      </c>
      <c r="AF13" s="34" t="s">
        <v>22</v>
      </c>
      <c r="AG13" s="22" t="s">
        <v>17</v>
      </c>
      <c r="AH13" s="22"/>
      <c r="AI13" s="22"/>
      <c r="AJ13" s="22"/>
      <c r="AK13" s="22"/>
      <c r="AL13" s="22"/>
      <c r="AM13" s="22"/>
      <c r="AN13" s="22" t="s">
        <v>2463</v>
      </c>
      <c r="AO13" s="87"/>
      <c r="AP13" s="19">
        <v>2690.59</v>
      </c>
      <c r="AQ13" s="19">
        <v>896.86</v>
      </c>
      <c r="AR13" s="19">
        <v>896.86</v>
      </c>
      <c r="AS13" s="19">
        <v>896.86</v>
      </c>
      <c r="AT13" s="93"/>
      <c r="AU13" s="93"/>
      <c r="AV13" s="93"/>
      <c r="AW13" s="19">
        <v>896.86</v>
      </c>
      <c r="AX13" s="19" t="s">
        <v>1544</v>
      </c>
      <c r="AY13" s="19" t="s">
        <v>1544</v>
      </c>
      <c r="AZ13" s="19" t="s">
        <v>1544</v>
      </c>
      <c r="BA13" s="19" t="s">
        <v>1544</v>
      </c>
      <c r="BB13" s="19" t="s">
        <v>1544</v>
      </c>
      <c r="BC13" s="19" t="s">
        <v>1544</v>
      </c>
      <c r="BD13" s="19" t="s">
        <v>1544</v>
      </c>
      <c r="BE13" s="19" t="s">
        <v>1544</v>
      </c>
      <c r="BF13" s="83">
        <v>10762.32</v>
      </c>
      <c r="BG13" s="1" t="s">
        <v>1113</v>
      </c>
      <c r="BH13" s="1" t="s">
        <v>1115</v>
      </c>
      <c r="BI13" s="1">
        <v>0</v>
      </c>
      <c r="BJ13" s="1" t="s">
        <v>1411</v>
      </c>
      <c r="BK13" s="1"/>
      <c r="BL13" s="1" t="s">
        <v>1116</v>
      </c>
      <c r="BM13" s="15" t="s">
        <v>1444</v>
      </c>
    </row>
    <row r="14" spans="1:65" ht="18.75" customHeight="1">
      <c r="A14" s="1">
        <v>12</v>
      </c>
      <c r="B14" s="14">
        <v>131</v>
      </c>
      <c r="C14" s="1" t="s">
        <v>2796</v>
      </c>
      <c r="D14" s="23" t="s">
        <v>23</v>
      </c>
      <c r="E14" s="23"/>
      <c r="F14" s="23"/>
      <c r="G14" s="23"/>
      <c r="H14" s="23"/>
      <c r="I14" s="23" t="s">
        <v>24</v>
      </c>
      <c r="J14" s="23" t="s">
        <v>1434</v>
      </c>
      <c r="K14" s="15" t="s">
        <v>2234</v>
      </c>
      <c r="L14" s="1" t="s">
        <v>1503</v>
      </c>
      <c r="M14" s="9">
        <v>0</v>
      </c>
      <c r="N14" s="16" t="s">
        <v>25</v>
      </c>
      <c r="O14" s="23"/>
      <c r="P14" s="23"/>
      <c r="Q14" s="23"/>
      <c r="R14" s="23"/>
      <c r="S14" s="23"/>
      <c r="T14" s="23"/>
      <c r="U14" s="4" t="s">
        <v>2800</v>
      </c>
      <c r="V14" s="35">
        <v>741018382</v>
      </c>
      <c r="W14" s="23"/>
      <c r="X14" s="33" t="s">
        <v>26</v>
      </c>
      <c r="Y14" s="19" t="s">
        <v>27</v>
      </c>
      <c r="Z14" s="20" t="s">
        <v>19</v>
      </c>
      <c r="AA14" s="15" t="s">
        <v>20</v>
      </c>
      <c r="AB14" s="15" t="s">
        <v>2807</v>
      </c>
      <c r="AC14" s="23" t="s">
        <v>2066</v>
      </c>
      <c r="AD14" s="15" t="s">
        <v>28</v>
      </c>
      <c r="AE14" s="15" t="s">
        <v>2809</v>
      </c>
      <c r="AF14" s="34" t="s">
        <v>30</v>
      </c>
      <c r="AG14" s="22" t="s">
        <v>26</v>
      </c>
      <c r="AH14" s="22"/>
      <c r="AI14" s="22"/>
      <c r="AJ14" s="22"/>
      <c r="AK14" s="22"/>
      <c r="AL14" s="22"/>
      <c r="AM14" s="22"/>
      <c r="AN14" s="22" t="s">
        <v>2463</v>
      </c>
      <c r="AO14" s="87"/>
      <c r="AP14" s="19">
        <v>2690.59</v>
      </c>
      <c r="AQ14" s="19">
        <v>896.86</v>
      </c>
      <c r="AR14" s="19">
        <v>896.86</v>
      </c>
      <c r="AS14" s="19">
        <v>896.86</v>
      </c>
      <c r="AT14" s="93"/>
      <c r="AU14" s="93"/>
      <c r="AV14" s="93"/>
      <c r="AW14" s="19">
        <v>896.86</v>
      </c>
      <c r="AX14" s="19" t="s">
        <v>1544</v>
      </c>
      <c r="AY14" s="19" t="s">
        <v>1544</v>
      </c>
      <c r="AZ14" s="19" t="s">
        <v>1544</v>
      </c>
      <c r="BA14" s="19" t="s">
        <v>1544</v>
      </c>
      <c r="BB14" s="19" t="s">
        <v>1544</v>
      </c>
      <c r="BC14" s="19" t="s">
        <v>1544</v>
      </c>
      <c r="BD14" s="19" t="s">
        <v>1544</v>
      </c>
      <c r="BE14" s="19" t="s">
        <v>1544</v>
      </c>
      <c r="BF14" s="83">
        <v>10762.32</v>
      </c>
      <c r="BG14" s="1" t="s">
        <v>1113</v>
      </c>
      <c r="BH14" s="1" t="s">
        <v>1115</v>
      </c>
      <c r="BI14" s="1">
        <v>0</v>
      </c>
      <c r="BJ14" s="1" t="s">
        <v>1324</v>
      </c>
      <c r="BK14" s="1"/>
      <c r="BL14" s="1" t="s">
        <v>1116</v>
      </c>
      <c r="BM14" s="15" t="s">
        <v>1445</v>
      </c>
    </row>
    <row r="15" spans="1:65" ht="25.5">
      <c r="A15" s="1">
        <v>13</v>
      </c>
      <c r="B15" s="14">
        <v>71</v>
      </c>
      <c r="C15" s="1"/>
      <c r="G15" s="4" t="s">
        <v>2045</v>
      </c>
      <c r="H15" s="4" t="s">
        <v>1922</v>
      </c>
      <c r="I15" s="36" t="s">
        <v>33</v>
      </c>
      <c r="J15" s="4" t="s">
        <v>1905</v>
      </c>
      <c r="K15" s="15" t="s">
        <v>2446</v>
      </c>
      <c r="L15" s="9" t="s">
        <v>1912</v>
      </c>
      <c r="M15" s="9">
        <v>2</v>
      </c>
      <c r="N15" s="16" t="s">
        <v>2818</v>
      </c>
      <c r="O15" s="4" t="s">
        <v>1648</v>
      </c>
      <c r="P15" s="4"/>
      <c r="Q15" s="4">
        <v>25</v>
      </c>
      <c r="R15" s="4"/>
      <c r="S15" s="4"/>
      <c r="T15" s="4">
        <v>63</v>
      </c>
      <c r="U15" s="4" t="s">
        <v>2800</v>
      </c>
      <c r="V15" s="37">
        <v>210772</v>
      </c>
      <c r="W15" s="19" t="s">
        <v>34</v>
      </c>
      <c r="X15" s="18" t="s">
        <v>35</v>
      </c>
      <c r="Y15" s="31"/>
      <c r="Z15" s="20" t="s">
        <v>2836</v>
      </c>
      <c r="AA15" s="15"/>
      <c r="AB15" s="15" t="s">
        <v>2807</v>
      </c>
      <c r="AC15" s="4" t="s">
        <v>2067</v>
      </c>
      <c r="AD15" s="15" t="s">
        <v>37</v>
      </c>
      <c r="AE15" s="15" t="s">
        <v>2840</v>
      </c>
      <c r="AF15" s="21">
        <v>136400</v>
      </c>
      <c r="AG15" s="28">
        <v>2670704150015</v>
      </c>
      <c r="AH15" s="28"/>
      <c r="AI15" s="28"/>
      <c r="AJ15" s="28"/>
      <c r="AK15" s="28"/>
      <c r="AL15" s="28"/>
      <c r="AM15" s="28"/>
      <c r="AN15" s="22" t="s">
        <v>2463</v>
      </c>
      <c r="AO15" s="87"/>
      <c r="AP15" s="19">
        <v>3363.24</v>
      </c>
      <c r="AQ15" s="19">
        <v>1121.08</v>
      </c>
      <c r="AR15" s="19">
        <v>1121.08</v>
      </c>
      <c r="AS15" s="19">
        <v>1121.08</v>
      </c>
      <c r="AT15" s="93"/>
      <c r="AU15" s="93"/>
      <c r="AV15" s="93"/>
      <c r="AW15" s="19">
        <v>1121.08</v>
      </c>
      <c r="AX15" s="19" t="s">
        <v>1545</v>
      </c>
      <c r="AY15" s="19" t="s">
        <v>1545</v>
      </c>
      <c r="AZ15" s="19" t="s">
        <v>1545</v>
      </c>
      <c r="BA15" s="19" t="s">
        <v>1545</v>
      </c>
      <c r="BB15" s="19" t="s">
        <v>1545</v>
      </c>
      <c r="BC15" s="19" t="s">
        <v>1545</v>
      </c>
      <c r="BD15" s="19" t="s">
        <v>1545</v>
      </c>
      <c r="BE15" s="19" t="s">
        <v>1545</v>
      </c>
      <c r="BF15" s="83">
        <v>13452.96</v>
      </c>
      <c r="BG15" s="1" t="s">
        <v>1113</v>
      </c>
      <c r="BH15" s="1" t="s">
        <v>1123</v>
      </c>
      <c r="BI15" s="1" t="s">
        <v>1124</v>
      </c>
      <c r="BJ15" s="1" t="s">
        <v>1426</v>
      </c>
      <c r="BK15" s="1"/>
      <c r="BL15" s="1" t="s">
        <v>1086</v>
      </c>
      <c r="BM15" s="15" t="s">
        <v>1910</v>
      </c>
    </row>
    <row r="16" spans="1:65" ht="25.5">
      <c r="A16" s="1">
        <v>13</v>
      </c>
      <c r="B16" s="14"/>
      <c r="C16" s="1"/>
      <c r="E16" s="4"/>
      <c r="F16" s="4"/>
      <c r="G16" s="77" t="s">
        <v>38</v>
      </c>
      <c r="H16" s="77"/>
      <c r="I16" s="36"/>
      <c r="J16" s="4"/>
      <c r="K16" s="15"/>
      <c r="L16" s="9"/>
      <c r="M16" s="9"/>
      <c r="N16" s="16"/>
      <c r="O16" s="4"/>
      <c r="P16" s="4"/>
      <c r="Q16" s="4"/>
      <c r="R16" s="4"/>
      <c r="S16" s="4"/>
      <c r="T16" s="4"/>
      <c r="U16" s="4"/>
      <c r="V16" s="37"/>
      <c r="W16" s="19"/>
      <c r="X16" s="18"/>
      <c r="Y16" s="31"/>
      <c r="Z16" s="20"/>
      <c r="AA16" s="15"/>
      <c r="AB16" s="15"/>
      <c r="AC16" s="4"/>
      <c r="AD16" s="15"/>
      <c r="AE16" s="15"/>
      <c r="AF16" s="21"/>
      <c r="AG16" s="28"/>
      <c r="AH16" s="28"/>
      <c r="AI16" s="28"/>
      <c r="AJ16" s="28"/>
      <c r="AK16" s="28"/>
      <c r="AL16" s="28"/>
      <c r="AM16" s="28"/>
      <c r="AN16" s="22" t="s">
        <v>2463</v>
      </c>
      <c r="AO16" s="87"/>
      <c r="AP16" s="93">
        <v>3500</v>
      </c>
      <c r="AQ16" s="19">
        <v>1166.67</v>
      </c>
      <c r="AR16" s="19">
        <v>1166.67</v>
      </c>
      <c r="AS16" s="19">
        <v>1166.67</v>
      </c>
      <c r="AT16" s="93"/>
      <c r="AU16" s="93"/>
      <c r="AV16" s="93"/>
      <c r="AW16" s="19">
        <v>1166.67</v>
      </c>
      <c r="AX16" s="19" t="s">
        <v>1547</v>
      </c>
      <c r="AY16" s="19" t="s">
        <v>1547</v>
      </c>
      <c r="AZ16" s="19" t="s">
        <v>1547</v>
      </c>
      <c r="BA16" s="19" t="s">
        <v>1547</v>
      </c>
      <c r="BB16" s="19" t="s">
        <v>1547</v>
      </c>
      <c r="BC16" s="19" t="s">
        <v>1547</v>
      </c>
      <c r="BD16" s="19" t="s">
        <v>1547</v>
      </c>
      <c r="BE16" s="19" t="s">
        <v>1547</v>
      </c>
      <c r="BF16" s="83">
        <v>14000.04</v>
      </c>
      <c r="BG16" s="1" t="s">
        <v>1113</v>
      </c>
      <c r="BH16" s="1"/>
      <c r="BI16" s="1"/>
      <c r="BJ16" s="1"/>
      <c r="BK16" s="1"/>
      <c r="BL16" s="1"/>
      <c r="BM16" s="15"/>
    </row>
    <row r="17" spans="1:65" ht="15.75" customHeight="1">
      <c r="A17" s="1">
        <v>14</v>
      </c>
      <c r="B17" s="30" t="s">
        <v>39</v>
      </c>
      <c r="C17" s="1" t="s">
        <v>2796</v>
      </c>
      <c r="D17" s="4" t="s">
        <v>40</v>
      </c>
      <c r="E17" s="4"/>
      <c r="F17" s="4"/>
      <c r="G17" s="4"/>
      <c r="H17" s="4"/>
      <c r="I17" s="4" t="s">
        <v>41</v>
      </c>
      <c r="J17" s="4" t="s">
        <v>1429</v>
      </c>
      <c r="K17" s="15" t="s">
        <v>2235</v>
      </c>
      <c r="L17" s="1" t="s">
        <v>1440</v>
      </c>
      <c r="M17" s="9">
        <v>0</v>
      </c>
      <c r="N17" s="16" t="s">
        <v>42</v>
      </c>
      <c r="O17" s="4"/>
      <c r="P17" s="4"/>
      <c r="Q17" s="4"/>
      <c r="R17" s="4"/>
      <c r="S17" s="4"/>
      <c r="T17" s="4"/>
      <c r="U17" s="4" t="s">
        <v>2800</v>
      </c>
      <c r="V17" s="26" t="s">
        <v>1564</v>
      </c>
      <c r="W17" s="4"/>
      <c r="X17" s="18" t="s">
        <v>43</v>
      </c>
      <c r="Y17" s="19" t="s">
        <v>44</v>
      </c>
      <c r="Z17" s="20" t="s">
        <v>45</v>
      </c>
      <c r="AA17" s="15" t="s">
        <v>2824</v>
      </c>
      <c r="AB17" s="15" t="s">
        <v>2807</v>
      </c>
      <c r="AC17" s="4" t="s">
        <v>2097</v>
      </c>
      <c r="AD17" s="15" t="s">
        <v>46</v>
      </c>
      <c r="AE17" s="15" t="s">
        <v>2809</v>
      </c>
      <c r="AF17" s="21">
        <v>931990</v>
      </c>
      <c r="AG17" s="22" t="s">
        <v>43</v>
      </c>
      <c r="AH17" s="22"/>
      <c r="AI17" s="22"/>
      <c r="AJ17" s="22"/>
      <c r="AK17" s="22"/>
      <c r="AL17" s="22"/>
      <c r="AM17" s="22"/>
      <c r="AN17" s="22" t="s">
        <v>2463</v>
      </c>
      <c r="AO17" s="87"/>
      <c r="AP17" s="19">
        <v>2690.59</v>
      </c>
      <c r="AQ17" s="19">
        <v>896.86</v>
      </c>
      <c r="AR17" s="19">
        <v>896.86</v>
      </c>
      <c r="AS17" s="19">
        <v>896.86</v>
      </c>
      <c r="AT17" s="93"/>
      <c r="AU17" s="93"/>
      <c r="AV17" s="93"/>
      <c r="AW17" s="19">
        <v>896.86</v>
      </c>
      <c r="AX17" s="19" t="s">
        <v>1544</v>
      </c>
      <c r="AY17" s="19" t="s">
        <v>1544</v>
      </c>
      <c r="AZ17" s="19" t="s">
        <v>1544</v>
      </c>
      <c r="BA17" s="19" t="s">
        <v>1544</v>
      </c>
      <c r="BB17" s="19" t="s">
        <v>1544</v>
      </c>
      <c r="BC17" s="19" t="s">
        <v>1544</v>
      </c>
      <c r="BD17" s="19" t="s">
        <v>1544</v>
      </c>
      <c r="BE17" s="19" t="s">
        <v>1544</v>
      </c>
      <c r="BF17" s="83">
        <v>10762.32</v>
      </c>
      <c r="BG17" s="1" t="s">
        <v>1127</v>
      </c>
      <c r="BH17" s="1" t="s">
        <v>1435</v>
      </c>
      <c r="BI17" s="1">
        <v>0</v>
      </c>
      <c r="BJ17" s="1" t="s">
        <v>1368</v>
      </c>
      <c r="BK17" s="1"/>
      <c r="BL17" s="1" t="s">
        <v>1116</v>
      </c>
      <c r="BM17" s="15" t="s">
        <v>1446</v>
      </c>
    </row>
    <row r="18" spans="1:65" ht="15" customHeight="1">
      <c r="A18" s="1">
        <v>15</v>
      </c>
      <c r="B18" s="14">
        <v>83</v>
      </c>
      <c r="C18" s="1" t="s">
        <v>2796</v>
      </c>
      <c r="D18" s="4" t="s">
        <v>47</v>
      </c>
      <c r="E18" s="4"/>
      <c r="F18" s="4"/>
      <c r="G18" s="4"/>
      <c r="H18" s="4"/>
      <c r="I18" s="4" t="s">
        <v>1430</v>
      </c>
      <c r="J18" s="4" t="s">
        <v>1431</v>
      </c>
      <c r="K18" s="15" t="s">
        <v>2236</v>
      </c>
      <c r="L18" s="9" t="s">
        <v>1440</v>
      </c>
      <c r="M18" s="9">
        <v>0</v>
      </c>
      <c r="N18" s="16" t="s">
        <v>48</v>
      </c>
      <c r="O18" s="4"/>
      <c r="P18" s="4"/>
      <c r="Q18" s="4"/>
      <c r="R18" s="4"/>
      <c r="S18" s="4"/>
      <c r="T18" s="4"/>
      <c r="U18" s="4" t="s">
        <v>2800</v>
      </c>
      <c r="V18" s="17" t="s">
        <v>49</v>
      </c>
      <c r="W18" s="4"/>
      <c r="X18" s="18" t="s">
        <v>50</v>
      </c>
      <c r="Y18" s="19" t="s">
        <v>51</v>
      </c>
      <c r="Z18" s="20" t="s">
        <v>2823</v>
      </c>
      <c r="AA18" s="15" t="s">
        <v>2824</v>
      </c>
      <c r="AB18" s="15" t="s">
        <v>2807</v>
      </c>
      <c r="AC18" s="4" t="s">
        <v>2101</v>
      </c>
      <c r="AD18" s="15" t="s">
        <v>145</v>
      </c>
      <c r="AE18" s="15" t="s">
        <v>2809</v>
      </c>
      <c r="AF18" s="21">
        <v>928251</v>
      </c>
      <c r="AG18" s="22" t="s">
        <v>50</v>
      </c>
      <c r="AH18" s="22"/>
      <c r="AI18" s="22"/>
      <c r="AJ18" s="22"/>
      <c r="AK18" s="22"/>
      <c r="AL18" s="22"/>
      <c r="AM18" s="22"/>
      <c r="AN18" s="22" t="s">
        <v>2463</v>
      </c>
      <c r="AO18" s="87"/>
      <c r="AP18" s="19">
        <v>2690.59</v>
      </c>
      <c r="AQ18" s="19">
        <v>896.86</v>
      </c>
      <c r="AR18" s="19">
        <v>896.86</v>
      </c>
      <c r="AS18" s="19">
        <v>896.86</v>
      </c>
      <c r="AT18" s="93"/>
      <c r="AU18" s="93"/>
      <c r="AV18" s="93"/>
      <c r="AW18" s="19">
        <v>896.86</v>
      </c>
      <c r="AX18" s="19" t="s">
        <v>1544</v>
      </c>
      <c r="AY18" s="19" t="s">
        <v>1544</v>
      </c>
      <c r="AZ18" s="19" t="s">
        <v>1544</v>
      </c>
      <c r="BA18" s="19" t="s">
        <v>1544</v>
      </c>
      <c r="BB18" s="19" t="s">
        <v>1544</v>
      </c>
      <c r="BC18" s="19" t="s">
        <v>1544</v>
      </c>
      <c r="BD18" s="19" t="s">
        <v>1544</v>
      </c>
      <c r="BE18" s="19" t="s">
        <v>1544</v>
      </c>
      <c r="BF18" s="83">
        <v>10762.32</v>
      </c>
      <c r="BG18" s="1" t="s">
        <v>1125</v>
      </c>
      <c r="BH18" s="1" t="s">
        <v>1435</v>
      </c>
      <c r="BI18" s="1">
        <v>0</v>
      </c>
      <c r="BJ18" s="1" t="s">
        <v>1368</v>
      </c>
      <c r="BK18" s="1"/>
      <c r="BL18" s="1" t="s">
        <v>1116</v>
      </c>
      <c r="BM18" s="15" t="s">
        <v>1447</v>
      </c>
    </row>
    <row r="19" spans="1:65" ht="25.5">
      <c r="A19" s="1">
        <v>16</v>
      </c>
      <c r="B19" s="14">
        <v>111</v>
      </c>
      <c r="C19" s="1" t="s">
        <v>2796</v>
      </c>
      <c r="D19" s="39" t="s">
        <v>146</v>
      </c>
      <c r="E19" s="39"/>
      <c r="F19" s="39"/>
      <c r="G19" s="39"/>
      <c r="H19" s="39"/>
      <c r="I19" s="4" t="s">
        <v>148</v>
      </c>
      <c r="J19" s="4" t="s">
        <v>149</v>
      </c>
      <c r="K19" s="15" t="s">
        <v>150</v>
      </c>
      <c r="L19" s="54"/>
      <c r="M19" s="9">
        <v>0</v>
      </c>
      <c r="N19" s="40" t="s">
        <v>151</v>
      </c>
      <c r="O19" s="4"/>
      <c r="P19" s="4"/>
      <c r="Q19" s="4"/>
      <c r="R19" s="4"/>
      <c r="S19" s="4"/>
      <c r="T19" s="4"/>
      <c r="U19" s="4" t="s">
        <v>2800</v>
      </c>
      <c r="V19" s="17" t="s">
        <v>152</v>
      </c>
      <c r="W19" s="4"/>
      <c r="X19" s="18" t="s">
        <v>153</v>
      </c>
      <c r="Y19" s="19" t="s">
        <v>154</v>
      </c>
      <c r="Z19" s="20" t="s">
        <v>2486</v>
      </c>
      <c r="AA19" s="15" t="s">
        <v>2485</v>
      </c>
      <c r="AB19" s="15" t="s">
        <v>2807</v>
      </c>
      <c r="AC19" s="39" t="s">
        <v>146</v>
      </c>
      <c r="AD19" s="41" t="s">
        <v>155</v>
      </c>
      <c r="AE19" s="41" t="s">
        <v>2809</v>
      </c>
      <c r="AF19" s="57">
        <v>998520</v>
      </c>
      <c r="AG19" s="56" t="s">
        <v>153</v>
      </c>
      <c r="AH19" s="56"/>
      <c r="AI19" s="56"/>
      <c r="AJ19" s="56"/>
      <c r="AK19" s="56"/>
      <c r="AL19" s="56"/>
      <c r="AM19" s="56"/>
      <c r="AN19" s="22" t="s">
        <v>2463</v>
      </c>
      <c r="AO19" s="87"/>
      <c r="AP19" s="19">
        <v>896.86</v>
      </c>
      <c r="AQ19" s="19">
        <v>896.86</v>
      </c>
      <c r="AR19" s="19">
        <v>0</v>
      </c>
      <c r="AS19" s="19">
        <v>0</v>
      </c>
      <c r="AT19" s="93"/>
      <c r="AU19" s="93"/>
      <c r="AV19" s="93"/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83">
        <v>896.86</v>
      </c>
      <c r="BG19" s="40" t="s">
        <v>1128</v>
      </c>
      <c r="BH19" s="40" t="s">
        <v>1128</v>
      </c>
      <c r="BI19" s="1">
        <v>0</v>
      </c>
      <c r="BJ19" s="40" t="s">
        <v>1129</v>
      </c>
      <c r="BK19" s="1"/>
      <c r="BL19" s="1" t="s">
        <v>1116</v>
      </c>
      <c r="BM19" s="15" t="s">
        <v>150</v>
      </c>
    </row>
    <row r="20" spans="1:65" ht="15" customHeight="1">
      <c r="A20" s="1">
        <v>16.954248366013</v>
      </c>
      <c r="B20" s="14">
        <v>49</v>
      </c>
      <c r="C20" s="1" t="s">
        <v>2796</v>
      </c>
      <c r="D20" s="20" t="s">
        <v>156</v>
      </c>
      <c r="E20" s="20"/>
      <c r="F20" s="20"/>
      <c r="G20" s="20"/>
      <c r="H20" s="20"/>
      <c r="I20" s="20" t="s">
        <v>1811</v>
      </c>
      <c r="J20" s="20" t="s">
        <v>1812</v>
      </c>
      <c r="K20" s="15" t="s">
        <v>2237</v>
      </c>
      <c r="L20" s="9" t="s">
        <v>1814</v>
      </c>
      <c r="M20" s="9">
        <v>1</v>
      </c>
      <c r="N20" s="16" t="s">
        <v>2903</v>
      </c>
      <c r="O20" s="20" t="s">
        <v>2906</v>
      </c>
      <c r="P20" s="20">
        <v>9</v>
      </c>
      <c r="Q20" s="20"/>
      <c r="R20" s="20"/>
      <c r="S20" s="20"/>
      <c r="T20" s="20"/>
      <c r="U20" s="4" t="s">
        <v>2800</v>
      </c>
      <c r="V20" s="17" t="s">
        <v>157</v>
      </c>
      <c r="W20" s="20"/>
      <c r="X20" s="42" t="s">
        <v>158</v>
      </c>
      <c r="Y20" s="19" t="s">
        <v>159</v>
      </c>
      <c r="Z20" s="20" t="s">
        <v>160</v>
      </c>
      <c r="AA20" s="15" t="s">
        <v>2936</v>
      </c>
      <c r="AB20" s="15" t="s">
        <v>2807</v>
      </c>
      <c r="AC20" s="20" t="s">
        <v>2102</v>
      </c>
      <c r="AD20" s="15" t="s">
        <v>177</v>
      </c>
      <c r="AE20" s="15" t="s">
        <v>2840</v>
      </c>
      <c r="AF20" s="21">
        <v>662047</v>
      </c>
      <c r="AG20" s="22" t="s">
        <v>158</v>
      </c>
      <c r="AH20" s="22"/>
      <c r="AI20" s="22"/>
      <c r="AJ20" s="22"/>
      <c r="AK20" s="22"/>
      <c r="AL20" s="22"/>
      <c r="AM20" s="22"/>
      <c r="AN20" s="22" t="s">
        <v>2463</v>
      </c>
      <c r="AO20" s="87"/>
      <c r="AP20" s="19">
        <v>3363.24</v>
      </c>
      <c r="AQ20" s="19">
        <v>1121.08</v>
      </c>
      <c r="AR20" s="19">
        <v>1121.08</v>
      </c>
      <c r="AS20" s="19">
        <v>1121.08</v>
      </c>
      <c r="AT20" s="93"/>
      <c r="AU20" s="93"/>
      <c r="AV20" s="93"/>
      <c r="AW20" s="19">
        <v>1121.08</v>
      </c>
      <c r="AX20" s="19" t="s">
        <v>1545</v>
      </c>
      <c r="AY20" s="19" t="s">
        <v>1545</v>
      </c>
      <c r="AZ20" s="19" t="s">
        <v>1545</v>
      </c>
      <c r="BA20" s="19" t="s">
        <v>1545</v>
      </c>
      <c r="BB20" s="19" t="s">
        <v>1545</v>
      </c>
      <c r="BC20" s="19" t="s">
        <v>1545</v>
      </c>
      <c r="BD20" s="19" t="s">
        <v>1545</v>
      </c>
      <c r="BE20" s="19" t="s">
        <v>1545</v>
      </c>
      <c r="BF20" s="83">
        <v>13452.96</v>
      </c>
      <c r="BG20" s="1" t="s">
        <v>1427</v>
      </c>
      <c r="BH20" s="1" t="s">
        <v>1130</v>
      </c>
      <c r="BI20" s="1" t="s">
        <v>1131</v>
      </c>
      <c r="BJ20" s="29" t="s">
        <v>1112</v>
      </c>
      <c r="BK20" s="1"/>
      <c r="BL20" s="1" t="s">
        <v>1086</v>
      </c>
      <c r="BM20" s="15" t="s">
        <v>1813</v>
      </c>
    </row>
    <row r="21" spans="1:65" ht="25.5">
      <c r="A21" s="1">
        <v>17.8500171998624</v>
      </c>
      <c r="B21" s="14">
        <v>118</v>
      </c>
      <c r="C21" s="1" t="s">
        <v>2796</v>
      </c>
      <c r="D21" s="4" t="s">
        <v>178</v>
      </c>
      <c r="E21" s="4"/>
      <c r="F21" s="4"/>
      <c r="G21" s="4"/>
      <c r="H21" s="4"/>
      <c r="I21" s="4" t="s">
        <v>179</v>
      </c>
      <c r="J21" s="4" t="s">
        <v>1456</v>
      </c>
      <c r="K21" s="15" t="s">
        <v>2447</v>
      </c>
      <c r="L21" s="9" t="s">
        <v>1455</v>
      </c>
      <c r="M21" s="9">
        <v>0</v>
      </c>
      <c r="N21" s="16" t="s">
        <v>180</v>
      </c>
      <c r="O21" s="4"/>
      <c r="P21" s="4"/>
      <c r="Q21" s="4"/>
      <c r="R21" s="4"/>
      <c r="S21" s="4"/>
      <c r="T21" s="4"/>
      <c r="U21" s="4" t="s">
        <v>2800</v>
      </c>
      <c r="V21" s="26" t="s">
        <v>181</v>
      </c>
      <c r="W21" s="4"/>
      <c r="X21" s="18" t="s">
        <v>182</v>
      </c>
      <c r="Y21" s="19" t="s">
        <v>183</v>
      </c>
      <c r="Z21" s="20" t="s">
        <v>184</v>
      </c>
      <c r="AA21" s="15" t="s">
        <v>20</v>
      </c>
      <c r="AB21" s="15" t="s">
        <v>2807</v>
      </c>
      <c r="AC21" s="4" t="s">
        <v>2103</v>
      </c>
      <c r="AD21" s="15" t="s">
        <v>185</v>
      </c>
      <c r="AE21" s="15" t="s">
        <v>2809</v>
      </c>
      <c r="AF21" s="21">
        <v>843964</v>
      </c>
      <c r="AG21" s="22" t="s">
        <v>182</v>
      </c>
      <c r="AH21" s="22"/>
      <c r="AI21" s="22"/>
      <c r="AJ21" s="22"/>
      <c r="AK21" s="22"/>
      <c r="AL21" s="22"/>
      <c r="AM21" s="22"/>
      <c r="AN21" s="22" t="s">
        <v>2463</v>
      </c>
      <c r="AO21" s="87"/>
      <c r="AP21" s="19">
        <v>2690.59</v>
      </c>
      <c r="AQ21" s="19">
        <v>896.86</v>
      </c>
      <c r="AR21" s="19">
        <v>896.86</v>
      </c>
      <c r="AS21" s="19">
        <v>896.86</v>
      </c>
      <c r="AT21" s="93"/>
      <c r="AU21" s="93"/>
      <c r="AV21" s="93"/>
      <c r="AW21" s="19">
        <v>896.86</v>
      </c>
      <c r="AX21" s="19" t="s">
        <v>1544</v>
      </c>
      <c r="AY21" s="19" t="s">
        <v>1544</v>
      </c>
      <c r="AZ21" s="19" t="s">
        <v>1544</v>
      </c>
      <c r="BA21" s="19" t="s">
        <v>1544</v>
      </c>
      <c r="BB21" s="19" t="s">
        <v>1544</v>
      </c>
      <c r="BC21" s="19" t="s">
        <v>1544</v>
      </c>
      <c r="BD21" s="19" t="s">
        <v>1544</v>
      </c>
      <c r="BE21" s="19" t="s">
        <v>1544</v>
      </c>
      <c r="BF21" s="83">
        <v>10762.32</v>
      </c>
      <c r="BG21" s="1" t="s">
        <v>1271</v>
      </c>
      <c r="BH21" s="1" t="s">
        <v>1133</v>
      </c>
      <c r="BI21" s="1">
        <v>0</v>
      </c>
      <c r="BJ21" s="1" t="s">
        <v>1328</v>
      </c>
      <c r="BK21" s="1"/>
      <c r="BL21" s="1" t="s">
        <v>1116</v>
      </c>
      <c r="BM21" s="15" t="s">
        <v>1457</v>
      </c>
    </row>
    <row r="22" spans="1:65" ht="25.5">
      <c r="A22" s="23">
        <v>18.7457860337117</v>
      </c>
      <c r="B22" s="14">
        <v>117</v>
      </c>
      <c r="C22" s="1" t="s">
        <v>2796</v>
      </c>
      <c r="D22" s="4" t="s">
        <v>186</v>
      </c>
      <c r="E22" s="4"/>
      <c r="F22" s="4"/>
      <c r="G22" s="4"/>
      <c r="H22" s="4"/>
      <c r="I22" s="4" t="s">
        <v>187</v>
      </c>
      <c r="J22" s="4" t="s">
        <v>1453</v>
      </c>
      <c r="K22" s="15" t="s">
        <v>2448</v>
      </c>
      <c r="L22" s="9" t="s">
        <v>1455</v>
      </c>
      <c r="M22" s="9">
        <v>0</v>
      </c>
      <c r="N22" s="16" t="s">
        <v>188</v>
      </c>
      <c r="O22" s="4" t="s">
        <v>189</v>
      </c>
      <c r="P22" s="4"/>
      <c r="Q22" s="4"/>
      <c r="R22" s="4"/>
      <c r="S22" s="4"/>
      <c r="T22" s="4"/>
      <c r="U22" s="4" t="s">
        <v>2800</v>
      </c>
      <c r="V22" s="17" t="s">
        <v>190</v>
      </c>
      <c r="W22" s="4"/>
      <c r="X22" s="18" t="s">
        <v>191</v>
      </c>
      <c r="Y22" s="19" t="s">
        <v>192</v>
      </c>
      <c r="Z22" s="20" t="s">
        <v>184</v>
      </c>
      <c r="AA22" s="15" t="s">
        <v>20</v>
      </c>
      <c r="AB22" s="15" t="s">
        <v>2807</v>
      </c>
      <c r="AC22" s="4" t="s">
        <v>2103</v>
      </c>
      <c r="AD22" s="15" t="s">
        <v>193</v>
      </c>
      <c r="AE22" s="15" t="s">
        <v>2809</v>
      </c>
      <c r="AF22" s="21">
        <v>812144</v>
      </c>
      <c r="AG22" s="22" t="s">
        <v>191</v>
      </c>
      <c r="AH22" s="22"/>
      <c r="AI22" s="22"/>
      <c r="AJ22" s="22"/>
      <c r="AK22" s="22"/>
      <c r="AL22" s="22"/>
      <c r="AM22" s="22"/>
      <c r="AN22" s="22" t="s">
        <v>2463</v>
      </c>
      <c r="AO22" s="87"/>
      <c r="AP22" s="19">
        <v>2690.59</v>
      </c>
      <c r="AQ22" s="19">
        <v>896.86</v>
      </c>
      <c r="AR22" s="19">
        <v>896.86</v>
      </c>
      <c r="AS22" s="19">
        <v>896.86</v>
      </c>
      <c r="AT22" s="93"/>
      <c r="AU22" s="93"/>
      <c r="AV22" s="93"/>
      <c r="AW22" s="19">
        <v>896.86</v>
      </c>
      <c r="AX22" s="19" t="s">
        <v>1544</v>
      </c>
      <c r="AY22" s="19" t="s">
        <v>1544</v>
      </c>
      <c r="AZ22" s="19" t="s">
        <v>1544</v>
      </c>
      <c r="BA22" s="19" t="s">
        <v>1544</v>
      </c>
      <c r="BB22" s="19" t="s">
        <v>1544</v>
      </c>
      <c r="BC22" s="19" t="s">
        <v>1544</v>
      </c>
      <c r="BD22" s="19" t="s">
        <v>1544</v>
      </c>
      <c r="BE22" s="19" t="s">
        <v>1544</v>
      </c>
      <c r="BF22" s="83">
        <v>10762.32</v>
      </c>
      <c r="BG22" s="1" t="s">
        <v>1277</v>
      </c>
      <c r="BH22" s="1" t="s">
        <v>1133</v>
      </c>
      <c r="BI22" s="1">
        <v>0</v>
      </c>
      <c r="BJ22" s="1" t="s">
        <v>1328</v>
      </c>
      <c r="BK22" s="1"/>
      <c r="BL22" s="1" t="s">
        <v>1116</v>
      </c>
      <c r="BM22" s="15" t="s">
        <v>1454</v>
      </c>
    </row>
    <row r="23" spans="1:65" ht="25.5">
      <c r="A23" s="23">
        <v>19.641554867561</v>
      </c>
      <c r="B23" s="14">
        <v>89</v>
      </c>
      <c r="C23" s="1" t="s">
        <v>2796</v>
      </c>
      <c r="D23" s="4" t="s">
        <v>194</v>
      </c>
      <c r="E23" s="4"/>
      <c r="F23" s="4"/>
      <c r="G23" s="4"/>
      <c r="H23" s="4"/>
      <c r="I23" s="4" t="s">
        <v>1697</v>
      </c>
      <c r="J23" s="4" t="s">
        <v>1698</v>
      </c>
      <c r="K23" s="15" t="s">
        <v>2238</v>
      </c>
      <c r="L23" s="9" t="s">
        <v>1701</v>
      </c>
      <c r="M23" s="9">
        <v>1</v>
      </c>
      <c r="N23" s="16" t="s">
        <v>195</v>
      </c>
      <c r="O23" s="4" t="s">
        <v>196</v>
      </c>
      <c r="P23" s="4">
        <v>2</v>
      </c>
      <c r="Q23" s="4"/>
      <c r="R23" s="4"/>
      <c r="S23" s="4"/>
      <c r="T23" s="4"/>
      <c r="U23" s="4" t="s">
        <v>2800</v>
      </c>
      <c r="V23" s="26" t="s">
        <v>1565</v>
      </c>
      <c r="W23" s="4"/>
      <c r="X23" s="18" t="s">
        <v>197</v>
      </c>
      <c r="Y23" s="19" t="s">
        <v>2449</v>
      </c>
      <c r="Z23" s="20" t="s">
        <v>198</v>
      </c>
      <c r="AA23" s="15" t="s">
        <v>199</v>
      </c>
      <c r="AB23" s="15" t="s">
        <v>2807</v>
      </c>
      <c r="AC23" s="4" t="s">
        <v>2104</v>
      </c>
      <c r="AD23" s="15" t="s">
        <v>201</v>
      </c>
      <c r="AE23" s="15" t="s">
        <v>2809</v>
      </c>
      <c r="AF23" s="21">
        <v>666082</v>
      </c>
      <c r="AG23" s="22" t="s">
        <v>197</v>
      </c>
      <c r="AH23" s="22"/>
      <c r="AI23" s="22"/>
      <c r="AJ23" s="22"/>
      <c r="AK23" s="22"/>
      <c r="AL23" s="22"/>
      <c r="AM23" s="22"/>
      <c r="AN23" s="22" t="s">
        <v>2463</v>
      </c>
      <c r="AO23" s="87"/>
      <c r="AP23" s="19">
        <v>2690.59</v>
      </c>
      <c r="AQ23" s="19">
        <v>896.86</v>
      </c>
      <c r="AR23" s="19">
        <v>896.86</v>
      </c>
      <c r="AS23" s="19">
        <v>896.86</v>
      </c>
      <c r="AT23" s="93"/>
      <c r="AU23" s="93"/>
      <c r="AV23" s="93"/>
      <c r="AW23" s="19">
        <v>896.86</v>
      </c>
      <c r="AX23" s="19" t="s">
        <v>1544</v>
      </c>
      <c r="AY23" s="19" t="s">
        <v>1544</v>
      </c>
      <c r="AZ23" s="19" t="s">
        <v>1544</v>
      </c>
      <c r="BA23" s="19" t="s">
        <v>1544</v>
      </c>
      <c r="BB23" s="19" t="s">
        <v>1544</v>
      </c>
      <c r="BC23" s="19" t="s">
        <v>1544</v>
      </c>
      <c r="BD23" s="19" t="s">
        <v>1544</v>
      </c>
      <c r="BE23" s="19" t="s">
        <v>1544</v>
      </c>
      <c r="BF23" s="83">
        <v>10762.32</v>
      </c>
      <c r="BG23" s="1" t="s">
        <v>1125</v>
      </c>
      <c r="BH23" s="1" t="s">
        <v>1134</v>
      </c>
      <c r="BI23" s="1" t="s">
        <v>1135</v>
      </c>
      <c r="BJ23" s="1" t="s">
        <v>1400</v>
      </c>
      <c r="BK23" s="1"/>
      <c r="BL23" s="1" t="s">
        <v>1086</v>
      </c>
      <c r="BM23" s="15" t="s">
        <v>1700</v>
      </c>
    </row>
    <row r="24" spans="1:65" ht="25.5">
      <c r="A24" s="1">
        <v>20.5373237014104</v>
      </c>
      <c r="B24" s="14">
        <v>124</v>
      </c>
      <c r="C24" s="1" t="s">
        <v>2796</v>
      </c>
      <c r="D24" s="4" t="s">
        <v>202</v>
      </c>
      <c r="E24" s="4"/>
      <c r="F24" s="4"/>
      <c r="G24" s="4"/>
      <c r="H24" s="4"/>
      <c r="I24" s="4" t="s">
        <v>203</v>
      </c>
      <c r="J24" s="4" t="s">
        <v>2450</v>
      </c>
      <c r="K24" s="15" t="s">
        <v>2239</v>
      </c>
      <c r="L24" s="9" t="s">
        <v>1839</v>
      </c>
      <c r="M24" s="9">
        <v>0</v>
      </c>
      <c r="N24" s="16" t="s">
        <v>204</v>
      </c>
      <c r="O24" s="4"/>
      <c r="P24" s="4"/>
      <c r="Q24" s="4"/>
      <c r="R24" s="4"/>
      <c r="S24" s="4"/>
      <c r="T24" s="4"/>
      <c r="U24" s="4" t="s">
        <v>2800</v>
      </c>
      <c r="V24" s="26" t="s">
        <v>205</v>
      </c>
      <c r="W24" s="4"/>
      <c r="X24" s="18" t="s">
        <v>206</v>
      </c>
      <c r="Y24" s="19" t="s">
        <v>207</v>
      </c>
      <c r="Z24" s="20" t="s">
        <v>208</v>
      </c>
      <c r="AA24" s="15" t="s">
        <v>209</v>
      </c>
      <c r="AB24" s="15" t="s">
        <v>2807</v>
      </c>
      <c r="AC24" s="4" t="s">
        <v>2105</v>
      </c>
      <c r="AD24" s="15" t="s">
        <v>210</v>
      </c>
      <c r="AE24" s="15" t="s">
        <v>2809</v>
      </c>
      <c r="AF24" s="34" t="s">
        <v>211</v>
      </c>
      <c r="AG24" s="22" t="s">
        <v>206</v>
      </c>
      <c r="AH24" s="22"/>
      <c r="AI24" s="22"/>
      <c r="AJ24" s="22"/>
      <c r="AK24" s="22"/>
      <c r="AL24" s="22"/>
      <c r="AM24" s="22"/>
      <c r="AN24" s="22" t="s">
        <v>2463</v>
      </c>
      <c r="AO24" s="87"/>
      <c r="AP24" s="19">
        <v>2690.59</v>
      </c>
      <c r="AQ24" s="19">
        <v>896.86</v>
      </c>
      <c r="AR24" s="19">
        <v>896.86</v>
      </c>
      <c r="AS24" s="19">
        <v>896.86</v>
      </c>
      <c r="AT24" s="93"/>
      <c r="AU24" s="93"/>
      <c r="AV24" s="93"/>
      <c r="AW24" s="19">
        <v>896.86</v>
      </c>
      <c r="AX24" s="19" t="s">
        <v>1544</v>
      </c>
      <c r="AY24" s="19" t="s">
        <v>1544</v>
      </c>
      <c r="AZ24" s="19" t="s">
        <v>1544</v>
      </c>
      <c r="BA24" s="19" t="s">
        <v>1544</v>
      </c>
      <c r="BB24" s="19" t="s">
        <v>1544</v>
      </c>
      <c r="BC24" s="19" t="s">
        <v>1544</v>
      </c>
      <c r="BD24" s="19" t="s">
        <v>1544</v>
      </c>
      <c r="BE24" s="19" t="s">
        <v>1544</v>
      </c>
      <c r="BF24" s="83">
        <v>10762.32</v>
      </c>
      <c r="BG24" s="1" t="s">
        <v>1113</v>
      </c>
      <c r="BH24" s="1" t="s">
        <v>1136</v>
      </c>
      <c r="BI24" s="1">
        <v>0</v>
      </c>
      <c r="BJ24" s="29" t="s">
        <v>1137</v>
      </c>
      <c r="BK24" s="1"/>
      <c r="BL24" s="1" t="s">
        <v>1116</v>
      </c>
      <c r="BM24" s="15" t="s">
        <v>1838</v>
      </c>
    </row>
    <row r="25" spans="1:65" ht="14.25" customHeight="1">
      <c r="A25" s="1">
        <v>22</v>
      </c>
      <c r="B25" s="14">
        <v>2</v>
      </c>
      <c r="C25" s="1" t="s">
        <v>2796</v>
      </c>
      <c r="D25" s="4" t="s">
        <v>212</v>
      </c>
      <c r="E25" s="4"/>
      <c r="F25" s="4"/>
      <c r="G25" s="4"/>
      <c r="H25" s="4"/>
      <c r="I25" s="4" t="s">
        <v>1851</v>
      </c>
      <c r="J25" s="4" t="s">
        <v>1458</v>
      </c>
      <c r="K25" s="15" t="s">
        <v>2451</v>
      </c>
      <c r="L25" s="9" t="s">
        <v>1893</v>
      </c>
      <c r="M25" s="9">
        <v>1</v>
      </c>
      <c r="N25" s="16" t="s">
        <v>195</v>
      </c>
      <c r="O25" s="43">
        <v>38708</v>
      </c>
      <c r="P25" s="4">
        <v>7</v>
      </c>
      <c r="Q25" s="4"/>
      <c r="R25" s="4"/>
      <c r="S25" s="4"/>
      <c r="T25" s="4"/>
      <c r="U25" s="4" t="s">
        <v>2800</v>
      </c>
      <c r="V25" s="26" t="s">
        <v>1566</v>
      </c>
      <c r="W25" s="4"/>
      <c r="X25" s="18" t="s">
        <v>213</v>
      </c>
      <c r="Y25" s="19" t="s">
        <v>215</v>
      </c>
      <c r="Z25" s="20" t="s">
        <v>216</v>
      </c>
      <c r="AA25" s="15" t="s">
        <v>199</v>
      </c>
      <c r="AB25" s="15" t="s">
        <v>2807</v>
      </c>
      <c r="AC25" s="4" t="s">
        <v>2106</v>
      </c>
      <c r="AD25" s="15" t="s">
        <v>217</v>
      </c>
      <c r="AE25" s="15" t="s">
        <v>2840</v>
      </c>
      <c r="AF25" s="21">
        <v>211144</v>
      </c>
      <c r="AG25" s="22" t="s">
        <v>213</v>
      </c>
      <c r="AH25" s="22"/>
      <c r="AI25" s="22"/>
      <c r="AJ25" s="22"/>
      <c r="AK25" s="22"/>
      <c r="AL25" s="22"/>
      <c r="AM25" s="22"/>
      <c r="AN25" s="22" t="s">
        <v>2463</v>
      </c>
      <c r="AO25" s="87"/>
      <c r="AP25" s="19">
        <v>3363.24</v>
      </c>
      <c r="AQ25" s="19">
        <v>1121.08</v>
      </c>
      <c r="AR25" s="19">
        <v>1121.08</v>
      </c>
      <c r="AS25" s="19">
        <v>1121.08</v>
      </c>
      <c r="AT25" s="93"/>
      <c r="AU25" s="93"/>
      <c r="AV25" s="93"/>
      <c r="AW25" s="19">
        <v>1121.08</v>
      </c>
      <c r="AX25" s="19" t="s">
        <v>1545</v>
      </c>
      <c r="AY25" s="19" t="s">
        <v>1545</v>
      </c>
      <c r="AZ25" s="19" t="s">
        <v>1545</v>
      </c>
      <c r="BA25" s="19" t="s">
        <v>1545</v>
      </c>
      <c r="BB25" s="19" t="s">
        <v>1545</v>
      </c>
      <c r="BC25" s="19" t="s">
        <v>1545</v>
      </c>
      <c r="BD25" s="19" t="s">
        <v>1545</v>
      </c>
      <c r="BE25" s="19" t="s">
        <v>1545</v>
      </c>
      <c r="BF25" s="83">
        <v>13452.96</v>
      </c>
      <c r="BG25" s="1" t="s">
        <v>1427</v>
      </c>
      <c r="BH25" s="1" t="s">
        <v>1590</v>
      </c>
      <c r="BI25" s="1" t="s">
        <v>1138</v>
      </c>
      <c r="BJ25" s="1" t="s">
        <v>1200</v>
      </c>
      <c r="BK25" s="1"/>
      <c r="BL25" s="1" t="s">
        <v>1086</v>
      </c>
      <c r="BM25" s="15" t="s">
        <v>1459</v>
      </c>
    </row>
    <row r="26" spans="1:65" ht="15.75" customHeight="1">
      <c r="A26" s="23">
        <v>23</v>
      </c>
      <c r="B26" s="14">
        <v>106</v>
      </c>
      <c r="C26" s="1" t="s">
        <v>2796</v>
      </c>
      <c r="D26" s="39" t="s">
        <v>220</v>
      </c>
      <c r="E26" s="39"/>
      <c r="F26" s="39"/>
      <c r="G26" s="39"/>
      <c r="H26" s="39"/>
      <c r="I26" s="4" t="s">
        <v>221</v>
      </c>
      <c r="J26" s="4" t="s">
        <v>222</v>
      </c>
      <c r="K26" s="15" t="s">
        <v>223</v>
      </c>
      <c r="L26" s="54"/>
      <c r="M26" s="9">
        <v>0</v>
      </c>
      <c r="N26" s="40" t="s">
        <v>224</v>
      </c>
      <c r="O26" s="4"/>
      <c r="P26" s="4"/>
      <c r="Q26" s="4"/>
      <c r="R26" s="4"/>
      <c r="S26" s="4"/>
      <c r="T26" s="4"/>
      <c r="U26" s="4" t="s">
        <v>2800</v>
      </c>
      <c r="V26" s="26" t="s">
        <v>225</v>
      </c>
      <c r="W26" s="4"/>
      <c r="X26" s="18" t="s">
        <v>242</v>
      </c>
      <c r="Y26" s="19" t="s">
        <v>243</v>
      </c>
      <c r="Z26" s="20" t="s">
        <v>244</v>
      </c>
      <c r="AA26" s="15" t="s">
        <v>2824</v>
      </c>
      <c r="AB26" s="15" t="s">
        <v>2807</v>
      </c>
      <c r="AC26" s="39" t="s">
        <v>220</v>
      </c>
      <c r="AD26" s="41" t="s">
        <v>245</v>
      </c>
      <c r="AE26" s="41" t="s">
        <v>2809</v>
      </c>
      <c r="AF26" s="57">
        <v>662801</v>
      </c>
      <c r="AG26" s="56" t="s">
        <v>242</v>
      </c>
      <c r="AH26" s="56"/>
      <c r="AI26" s="56"/>
      <c r="AJ26" s="56"/>
      <c r="AK26" s="56"/>
      <c r="AL26" s="56"/>
      <c r="AM26" s="56"/>
      <c r="AN26" s="22" t="s">
        <v>2463</v>
      </c>
      <c r="AO26" s="87"/>
      <c r="AP26" s="19">
        <v>896.86</v>
      </c>
      <c r="AQ26" s="19">
        <v>896.86</v>
      </c>
      <c r="AR26" s="19">
        <v>0</v>
      </c>
      <c r="AS26" s="19">
        <v>0</v>
      </c>
      <c r="AT26" s="93"/>
      <c r="AU26" s="93"/>
      <c r="AV26" s="93"/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83">
        <v>896.86</v>
      </c>
      <c r="BG26" s="40" t="s">
        <v>1297</v>
      </c>
      <c r="BH26" s="40" t="s">
        <v>1139</v>
      </c>
      <c r="BI26" s="1">
        <v>0</v>
      </c>
      <c r="BJ26" s="40" t="s">
        <v>1112</v>
      </c>
      <c r="BK26" s="1"/>
      <c r="BL26" s="1" t="s">
        <v>1116</v>
      </c>
      <c r="BM26" s="15" t="s">
        <v>223</v>
      </c>
    </row>
    <row r="27" spans="1:65" ht="17.25" customHeight="1">
      <c r="A27" s="23">
        <v>24</v>
      </c>
      <c r="B27" s="14">
        <v>97</v>
      </c>
      <c r="C27" s="1" t="s">
        <v>2796</v>
      </c>
      <c r="D27" s="4" t="s">
        <v>246</v>
      </c>
      <c r="E27" s="4"/>
      <c r="F27" s="4"/>
      <c r="G27" s="4"/>
      <c r="H27" s="4"/>
      <c r="I27" s="4" t="s">
        <v>1451</v>
      </c>
      <c r="J27" s="4" t="s">
        <v>1452</v>
      </c>
      <c r="K27" s="15" t="s">
        <v>2240</v>
      </c>
      <c r="L27" s="9" t="s">
        <v>1555</v>
      </c>
      <c r="M27" s="9">
        <v>0</v>
      </c>
      <c r="N27" s="16" t="s">
        <v>247</v>
      </c>
      <c r="O27" s="4"/>
      <c r="P27" s="4"/>
      <c r="Q27" s="4"/>
      <c r="R27" s="4"/>
      <c r="S27" s="4"/>
      <c r="T27" s="4"/>
      <c r="U27" s="4" t="s">
        <v>2800</v>
      </c>
      <c r="V27" s="26" t="s">
        <v>248</v>
      </c>
      <c r="W27" s="4"/>
      <c r="X27" s="18" t="s">
        <v>249</v>
      </c>
      <c r="Y27" s="19" t="s">
        <v>251</v>
      </c>
      <c r="Z27" s="20" t="s">
        <v>2495</v>
      </c>
      <c r="AA27" s="15" t="s">
        <v>252</v>
      </c>
      <c r="AB27" s="15" t="s">
        <v>2807</v>
      </c>
      <c r="AC27" s="4" t="s">
        <v>2107</v>
      </c>
      <c r="AD27" s="15" t="s">
        <v>253</v>
      </c>
      <c r="AE27" s="15" t="s">
        <v>2840</v>
      </c>
      <c r="AF27" s="34">
        <v>736736</v>
      </c>
      <c r="AG27" s="22" t="s">
        <v>249</v>
      </c>
      <c r="AH27" s="22"/>
      <c r="AI27" s="22"/>
      <c r="AJ27" s="22"/>
      <c r="AK27" s="22"/>
      <c r="AL27" s="22"/>
      <c r="AM27" s="22"/>
      <c r="AN27" s="22" t="s">
        <v>2463</v>
      </c>
      <c r="AO27" s="87"/>
      <c r="AP27" s="19">
        <v>2882.78</v>
      </c>
      <c r="AQ27" s="19">
        <v>960.93</v>
      </c>
      <c r="AR27" s="19">
        <v>960.93</v>
      </c>
      <c r="AS27" s="19">
        <v>960.93</v>
      </c>
      <c r="AT27" s="93"/>
      <c r="AU27" s="93"/>
      <c r="AV27" s="93"/>
      <c r="AW27" s="19">
        <v>960.93</v>
      </c>
      <c r="AX27" s="19" t="s">
        <v>1545</v>
      </c>
      <c r="AY27" s="19" t="s">
        <v>1545</v>
      </c>
      <c r="AZ27" s="19" t="s">
        <v>1545</v>
      </c>
      <c r="BA27" s="19" t="s">
        <v>1545</v>
      </c>
      <c r="BB27" s="19" t="s">
        <v>1545</v>
      </c>
      <c r="BC27" s="19" t="s">
        <v>1545</v>
      </c>
      <c r="BD27" s="19" t="s">
        <v>1545</v>
      </c>
      <c r="BE27" s="19" t="s">
        <v>1545</v>
      </c>
      <c r="BF27" s="83">
        <v>11531.16</v>
      </c>
      <c r="BG27" s="1" t="s">
        <v>1085</v>
      </c>
      <c r="BH27" s="1" t="s">
        <v>1140</v>
      </c>
      <c r="BI27" s="1">
        <v>0</v>
      </c>
      <c r="BJ27" s="29" t="s">
        <v>1274</v>
      </c>
      <c r="BK27" s="1"/>
      <c r="BL27" s="1" t="s">
        <v>1116</v>
      </c>
      <c r="BM27" s="15" t="s">
        <v>1691</v>
      </c>
    </row>
    <row r="28" spans="1:65" ht="15" customHeight="1">
      <c r="A28" s="1">
        <v>25</v>
      </c>
      <c r="B28" s="14">
        <v>41</v>
      </c>
      <c r="C28" s="1" t="s">
        <v>2796</v>
      </c>
      <c r="D28" s="59" t="s">
        <v>254</v>
      </c>
      <c r="E28" s="59"/>
      <c r="F28" s="59"/>
      <c r="G28" s="59"/>
      <c r="H28" s="59"/>
      <c r="I28" s="4" t="s">
        <v>1448</v>
      </c>
      <c r="J28" s="4" t="s">
        <v>1449</v>
      </c>
      <c r="K28" s="15" t="s">
        <v>2241</v>
      </c>
      <c r="L28" s="9" t="s">
        <v>1556</v>
      </c>
      <c r="M28" s="9">
        <v>0</v>
      </c>
      <c r="N28" s="61" t="s">
        <v>255</v>
      </c>
      <c r="O28" s="4"/>
      <c r="P28" s="4"/>
      <c r="Q28" s="4"/>
      <c r="R28" s="4"/>
      <c r="S28" s="4"/>
      <c r="T28" s="4"/>
      <c r="U28" s="4" t="s">
        <v>2800</v>
      </c>
      <c r="V28" s="26" t="s">
        <v>1567</v>
      </c>
      <c r="W28" s="4" t="s">
        <v>1392</v>
      </c>
      <c r="X28" s="18" t="s">
        <v>257</v>
      </c>
      <c r="Y28" s="19" t="s">
        <v>259</v>
      </c>
      <c r="Z28" s="20" t="s">
        <v>260</v>
      </c>
      <c r="AA28" s="15" t="s">
        <v>2824</v>
      </c>
      <c r="AB28" s="15" t="s">
        <v>2807</v>
      </c>
      <c r="AC28" s="59" t="s">
        <v>254</v>
      </c>
      <c r="AD28" s="60" t="s">
        <v>261</v>
      </c>
      <c r="AE28" s="60" t="s">
        <v>2809</v>
      </c>
      <c r="AF28" s="62">
        <v>665537</v>
      </c>
      <c r="AG28" s="63" t="s">
        <v>257</v>
      </c>
      <c r="AH28" s="63"/>
      <c r="AI28" s="63"/>
      <c r="AJ28" s="63"/>
      <c r="AK28" s="63"/>
      <c r="AL28" s="63"/>
      <c r="AM28" s="63"/>
      <c r="AN28" s="22" t="s">
        <v>2463</v>
      </c>
      <c r="AO28" s="87"/>
      <c r="AP28" s="19">
        <v>2690.59</v>
      </c>
      <c r="AQ28" s="19">
        <v>896.86</v>
      </c>
      <c r="AR28" s="19">
        <v>896.86</v>
      </c>
      <c r="AS28" s="19">
        <v>896.86</v>
      </c>
      <c r="AT28" s="93"/>
      <c r="AU28" s="93"/>
      <c r="AV28" s="93"/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83">
        <v>2690.58</v>
      </c>
      <c r="BG28" s="1" t="s">
        <v>1108</v>
      </c>
      <c r="BH28" s="1" t="s">
        <v>1141</v>
      </c>
      <c r="BI28" s="1">
        <v>0</v>
      </c>
      <c r="BJ28" s="1" t="s">
        <v>1591</v>
      </c>
      <c r="BK28" s="1"/>
      <c r="BL28" s="1" t="s">
        <v>1116</v>
      </c>
      <c r="BM28" s="15" t="s">
        <v>1450</v>
      </c>
    </row>
    <row r="29" spans="1:65" ht="25.5">
      <c r="A29" s="1">
        <v>26</v>
      </c>
      <c r="B29" s="14">
        <v>22</v>
      </c>
      <c r="C29" s="1" t="s">
        <v>2796</v>
      </c>
      <c r="D29" s="39" t="s">
        <v>262</v>
      </c>
      <c r="E29" s="39"/>
      <c r="F29" s="39"/>
      <c r="G29" s="39"/>
      <c r="H29" s="39"/>
      <c r="I29" s="4" t="s">
        <v>263</v>
      </c>
      <c r="J29" s="4" t="s">
        <v>264</v>
      </c>
      <c r="K29" s="15" t="s">
        <v>265</v>
      </c>
      <c r="L29" s="54"/>
      <c r="M29" s="9">
        <v>0</v>
      </c>
      <c r="N29" s="40" t="s">
        <v>266</v>
      </c>
      <c r="O29" s="4"/>
      <c r="P29" s="4"/>
      <c r="Q29" s="4"/>
      <c r="R29" s="4"/>
      <c r="S29" s="4"/>
      <c r="T29" s="4"/>
      <c r="U29" s="4" t="s">
        <v>2800</v>
      </c>
      <c r="V29" s="26">
        <v>211612</v>
      </c>
      <c r="W29" s="4"/>
      <c r="X29" s="18" t="s">
        <v>267</v>
      </c>
      <c r="Y29" s="19" t="s">
        <v>268</v>
      </c>
      <c r="Z29" s="20" t="s">
        <v>269</v>
      </c>
      <c r="AA29" s="15" t="s">
        <v>2824</v>
      </c>
      <c r="AB29" s="15" t="s">
        <v>2807</v>
      </c>
      <c r="AC29" s="39" t="s">
        <v>262</v>
      </c>
      <c r="AD29" s="41" t="s">
        <v>270</v>
      </c>
      <c r="AE29" s="41" t="s">
        <v>2809</v>
      </c>
      <c r="AF29" s="57">
        <v>217136</v>
      </c>
      <c r="AG29" s="56" t="s">
        <v>267</v>
      </c>
      <c r="AH29" s="56"/>
      <c r="AI29" s="56"/>
      <c r="AJ29" s="56"/>
      <c r="AK29" s="56"/>
      <c r="AL29" s="56"/>
      <c r="AM29" s="56"/>
      <c r="AN29" s="22" t="s">
        <v>2463</v>
      </c>
      <c r="AO29" s="87"/>
      <c r="AP29" s="19">
        <v>896.86</v>
      </c>
      <c r="AQ29" s="19">
        <v>896.86</v>
      </c>
      <c r="AR29" s="19">
        <v>0</v>
      </c>
      <c r="AS29" s="19">
        <v>0</v>
      </c>
      <c r="AT29" s="93"/>
      <c r="AU29" s="93"/>
      <c r="AV29" s="93"/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83">
        <v>896.86</v>
      </c>
      <c r="BG29" s="40" t="s">
        <v>1175</v>
      </c>
      <c r="BH29" s="40" t="s">
        <v>1176</v>
      </c>
      <c r="BI29" s="1">
        <v>0</v>
      </c>
      <c r="BJ29" s="40" t="s">
        <v>1137</v>
      </c>
      <c r="BK29" s="1"/>
      <c r="BL29" s="1" t="s">
        <v>1116</v>
      </c>
      <c r="BM29" s="15" t="s">
        <v>265</v>
      </c>
    </row>
    <row r="30" spans="1:65" ht="25.5">
      <c r="A30" s="1">
        <v>27</v>
      </c>
      <c r="B30" s="14">
        <v>79</v>
      </c>
      <c r="C30" s="1" t="s">
        <v>2796</v>
      </c>
      <c r="D30" s="39" t="s">
        <v>271</v>
      </c>
      <c r="E30" s="39"/>
      <c r="F30" s="39"/>
      <c r="G30" s="39"/>
      <c r="H30" s="39"/>
      <c r="I30" s="4" t="s">
        <v>272</v>
      </c>
      <c r="J30" s="4" t="s">
        <v>273</v>
      </c>
      <c r="K30" s="15" t="s">
        <v>274</v>
      </c>
      <c r="L30" s="54"/>
      <c r="M30" s="9">
        <v>1</v>
      </c>
      <c r="N30" s="40" t="s">
        <v>275</v>
      </c>
      <c r="O30" s="4"/>
      <c r="P30" s="4"/>
      <c r="Q30" s="4"/>
      <c r="R30" s="4"/>
      <c r="S30" s="4"/>
      <c r="T30" s="4"/>
      <c r="U30" s="4" t="s">
        <v>2800</v>
      </c>
      <c r="V30" s="26" t="s">
        <v>276</v>
      </c>
      <c r="W30" s="4"/>
      <c r="X30" s="18" t="s">
        <v>277</v>
      </c>
      <c r="Y30" s="19" t="s">
        <v>278</v>
      </c>
      <c r="Z30" s="20" t="s">
        <v>298</v>
      </c>
      <c r="AA30" s="15" t="s">
        <v>2487</v>
      </c>
      <c r="AB30" s="15" t="s">
        <v>2807</v>
      </c>
      <c r="AC30" s="39" t="s">
        <v>271</v>
      </c>
      <c r="AD30" s="41" t="s">
        <v>299</v>
      </c>
      <c r="AE30" s="41" t="s">
        <v>2809</v>
      </c>
      <c r="AF30" s="57">
        <v>729236</v>
      </c>
      <c r="AG30" s="56" t="s">
        <v>277</v>
      </c>
      <c r="AH30" s="56"/>
      <c r="AI30" s="56"/>
      <c r="AJ30" s="56"/>
      <c r="AK30" s="56"/>
      <c r="AL30" s="56"/>
      <c r="AM30" s="56"/>
      <c r="AN30" s="22" t="s">
        <v>2463</v>
      </c>
      <c r="AO30" s="87"/>
      <c r="AP30" s="19">
        <v>896.86</v>
      </c>
      <c r="AQ30" s="19">
        <v>896.86</v>
      </c>
      <c r="AR30" s="19">
        <v>0</v>
      </c>
      <c r="AS30" s="19">
        <v>0</v>
      </c>
      <c r="AT30" s="93"/>
      <c r="AU30" s="93"/>
      <c r="AV30" s="93"/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83">
        <v>896.86</v>
      </c>
      <c r="BG30" s="40" t="s">
        <v>1314</v>
      </c>
      <c r="BH30" s="40" t="s">
        <v>1177</v>
      </c>
      <c r="BI30" s="40" t="s">
        <v>1178</v>
      </c>
      <c r="BJ30" s="40" t="s">
        <v>1179</v>
      </c>
      <c r="BK30" s="1"/>
      <c r="BL30" s="1" t="s">
        <v>1116</v>
      </c>
      <c r="BM30" s="15" t="s">
        <v>274</v>
      </c>
    </row>
    <row r="31" spans="1:65" ht="38.25">
      <c r="A31" s="23">
        <v>28</v>
      </c>
      <c r="B31" s="14">
        <v>64</v>
      </c>
      <c r="C31" s="1" t="s">
        <v>2796</v>
      </c>
      <c r="D31" s="4" t="s">
        <v>300</v>
      </c>
      <c r="E31" s="4"/>
      <c r="F31" s="4"/>
      <c r="G31" s="4"/>
      <c r="H31" s="4"/>
      <c r="I31" s="4" t="s">
        <v>301</v>
      </c>
      <c r="J31" s="4" t="s">
        <v>1887</v>
      </c>
      <c r="K31" s="15" t="s">
        <v>2242</v>
      </c>
      <c r="L31" s="9" t="s">
        <v>1889</v>
      </c>
      <c r="M31" s="9">
        <v>0</v>
      </c>
      <c r="N31" s="16" t="s">
        <v>2818</v>
      </c>
      <c r="O31" s="4" t="s">
        <v>346</v>
      </c>
      <c r="P31" s="4">
        <v>4</v>
      </c>
      <c r="Q31" s="4"/>
      <c r="R31" s="4"/>
      <c r="S31" s="4"/>
      <c r="T31" s="4"/>
      <c r="U31" s="4" t="s">
        <v>2800</v>
      </c>
      <c r="V31" s="26">
        <v>634193</v>
      </c>
      <c r="W31" s="4"/>
      <c r="X31" s="18" t="s">
        <v>302</v>
      </c>
      <c r="Y31" s="19" t="s">
        <v>303</v>
      </c>
      <c r="Z31" s="20" t="s">
        <v>269</v>
      </c>
      <c r="AA31" s="15" t="s">
        <v>2824</v>
      </c>
      <c r="AB31" s="15" t="s">
        <v>2807</v>
      </c>
      <c r="AC31" s="4" t="s">
        <v>2108</v>
      </c>
      <c r="AD31" s="15" t="s">
        <v>304</v>
      </c>
      <c r="AE31" s="15" t="s">
        <v>2840</v>
      </c>
      <c r="AF31" s="19" t="s">
        <v>305</v>
      </c>
      <c r="AG31" s="22" t="s">
        <v>302</v>
      </c>
      <c r="AH31" s="22"/>
      <c r="AI31" s="22"/>
      <c r="AJ31" s="22"/>
      <c r="AK31" s="22"/>
      <c r="AL31" s="22"/>
      <c r="AM31" s="22"/>
      <c r="AN31" s="22" t="s">
        <v>2463</v>
      </c>
      <c r="AO31" s="87"/>
      <c r="AP31" s="19">
        <v>2882.78</v>
      </c>
      <c r="AQ31" s="19">
        <v>960.93</v>
      </c>
      <c r="AR31" s="19">
        <v>960.93</v>
      </c>
      <c r="AS31" s="19">
        <v>960.93</v>
      </c>
      <c r="AT31" s="93"/>
      <c r="AU31" s="93"/>
      <c r="AV31" s="93"/>
      <c r="AW31" s="19">
        <v>960.93</v>
      </c>
      <c r="AX31" s="19" t="s">
        <v>1545</v>
      </c>
      <c r="AY31" s="19" t="s">
        <v>1545</v>
      </c>
      <c r="AZ31" s="19" t="s">
        <v>1545</v>
      </c>
      <c r="BA31" s="19" t="s">
        <v>1545</v>
      </c>
      <c r="BB31" s="19" t="s">
        <v>1545</v>
      </c>
      <c r="BC31" s="19" t="s">
        <v>1545</v>
      </c>
      <c r="BD31" s="19" t="s">
        <v>1545</v>
      </c>
      <c r="BE31" s="19" t="s">
        <v>1545</v>
      </c>
      <c r="BF31" s="83">
        <v>11531.16</v>
      </c>
      <c r="BG31" s="1" t="s">
        <v>1280</v>
      </c>
      <c r="BH31" s="1" t="s">
        <v>1183</v>
      </c>
      <c r="BI31" s="1">
        <v>0</v>
      </c>
      <c r="BJ31" s="29" t="s">
        <v>1112</v>
      </c>
      <c r="BK31" s="1"/>
      <c r="BL31" s="1" t="s">
        <v>1086</v>
      </c>
      <c r="BM31" s="15" t="s">
        <v>1888</v>
      </c>
    </row>
    <row r="32" spans="1:65" ht="38.25">
      <c r="A32" s="1">
        <v>29</v>
      </c>
      <c r="B32" s="14">
        <v>19</v>
      </c>
      <c r="C32" s="1" t="s">
        <v>2796</v>
      </c>
      <c r="D32" s="4" t="s">
        <v>306</v>
      </c>
      <c r="E32" s="4"/>
      <c r="F32" s="4"/>
      <c r="G32" s="4"/>
      <c r="H32" s="4"/>
      <c r="I32" s="4" t="s">
        <v>2452</v>
      </c>
      <c r="J32" s="4" t="s">
        <v>2453</v>
      </c>
      <c r="K32" s="15" t="s">
        <v>2454</v>
      </c>
      <c r="L32" s="9" t="s">
        <v>2455</v>
      </c>
      <c r="M32" s="9">
        <v>1</v>
      </c>
      <c r="N32" s="16" t="s">
        <v>2818</v>
      </c>
      <c r="O32" s="4" t="s">
        <v>346</v>
      </c>
      <c r="P32" s="4">
        <v>1</v>
      </c>
      <c r="Q32" s="4"/>
      <c r="R32" s="4"/>
      <c r="S32" s="4"/>
      <c r="T32" s="4"/>
      <c r="U32" s="4" t="s">
        <v>2800</v>
      </c>
      <c r="V32" s="26">
        <v>632212</v>
      </c>
      <c r="W32" s="4"/>
      <c r="X32" s="18" t="s">
        <v>309</v>
      </c>
      <c r="Y32" s="19" t="s">
        <v>310</v>
      </c>
      <c r="Z32" s="20" t="s">
        <v>2823</v>
      </c>
      <c r="AA32" s="15" t="s">
        <v>2824</v>
      </c>
      <c r="AB32" s="15" t="s">
        <v>2807</v>
      </c>
      <c r="AC32" s="4" t="s">
        <v>2109</v>
      </c>
      <c r="AD32" s="15" t="s">
        <v>312</v>
      </c>
      <c r="AE32" s="15" t="s">
        <v>2826</v>
      </c>
      <c r="AF32" s="21">
        <v>662754</v>
      </c>
      <c r="AG32" s="22" t="s">
        <v>309</v>
      </c>
      <c r="AH32" s="22"/>
      <c r="AI32" s="22"/>
      <c r="AJ32" s="22"/>
      <c r="AK32" s="22"/>
      <c r="AL32" s="22"/>
      <c r="AM32" s="22"/>
      <c r="AN32" s="22" t="s">
        <v>2463</v>
      </c>
      <c r="AO32" s="87"/>
      <c r="AP32" s="19">
        <v>2690.6</v>
      </c>
      <c r="AQ32" s="19">
        <v>1345.3</v>
      </c>
      <c r="AR32" s="19">
        <v>1345.3</v>
      </c>
      <c r="AS32" s="19">
        <v>0</v>
      </c>
      <c r="AT32" s="93"/>
      <c r="AU32" s="93"/>
      <c r="AV32" s="93"/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83">
        <v>2690.6</v>
      </c>
      <c r="BG32" s="1" t="s">
        <v>1409</v>
      </c>
      <c r="BH32" s="1" t="s">
        <v>1397</v>
      </c>
      <c r="BI32" s="1" t="s">
        <v>1268</v>
      </c>
      <c r="BJ32" s="29" t="s">
        <v>1273</v>
      </c>
      <c r="BK32" s="1"/>
      <c r="BL32" s="1" t="s">
        <v>1086</v>
      </c>
      <c r="BM32" s="15" t="s">
        <v>307</v>
      </c>
    </row>
    <row r="33" spans="1:65" ht="25.5">
      <c r="A33" s="1">
        <v>30</v>
      </c>
      <c r="B33" s="14">
        <v>134</v>
      </c>
      <c r="C33" s="1" t="s">
        <v>2796</v>
      </c>
      <c r="D33" s="4" t="s">
        <v>313</v>
      </c>
      <c r="E33" s="4"/>
      <c r="F33" s="4"/>
      <c r="G33" s="4"/>
      <c r="H33" s="4"/>
      <c r="I33" s="4" t="s">
        <v>314</v>
      </c>
      <c r="J33" s="4" t="s">
        <v>1852</v>
      </c>
      <c r="K33" s="15" t="s">
        <v>2243</v>
      </c>
      <c r="L33" s="9" t="s">
        <v>1733</v>
      </c>
      <c r="M33" s="9">
        <v>0</v>
      </c>
      <c r="N33" s="16" t="s">
        <v>315</v>
      </c>
      <c r="O33" s="4"/>
      <c r="P33" s="4"/>
      <c r="Q33" s="4"/>
      <c r="R33" s="4"/>
      <c r="S33" s="4"/>
      <c r="T33" s="4"/>
      <c r="U33" s="4" t="s">
        <v>2800</v>
      </c>
      <c r="V33" s="26" t="s">
        <v>316</v>
      </c>
      <c r="W33" s="4"/>
      <c r="X33" s="18" t="s">
        <v>317</v>
      </c>
      <c r="Y33" s="19" t="s">
        <v>318</v>
      </c>
      <c r="Z33" s="20" t="s">
        <v>2899</v>
      </c>
      <c r="AA33" s="15" t="s">
        <v>2824</v>
      </c>
      <c r="AB33" s="15" t="s">
        <v>2807</v>
      </c>
      <c r="AC33" s="4" t="s">
        <v>2110</v>
      </c>
      <c r="AD33" s="15" t="s">
        <v>342</v>
      </c>
      <c r="AE33" s="15" t="s">
        <v>2809</v>
      </c>
      <c r="AF33" s="34" t="s">
        <v>344</v>
      </c>
      <c r="AG33" s="22" t="s">
        <v>317</v>
      </c>
      <c r="AH33" s="22"/>
      <c r="AI33" s="22"/>
      <c r="AJ33" s="22"/>
      <c r="AK33" s="22"/>
      <c r="AL33" s="22"/>
      <c r="AM33" s="22"/>
      <c r="AN33" s="22" t="s">
        <v>2463</v>
      </c>
      <c r="AO33" s="87"/>
      <c r="AP33" s="19">
        <v>2690.59</v>
      </c>
      <c r="AQ33" s="19">
        <v>896.86</v>
      </c>
      <c r="AR33" s="19">
        <v>896.86</v>
      </c>
      <c r="AS33" s="19">
        <v>896.86</v>
      </c>
      <c r="AT33" s="93"/>
      <c r="AU33" s="93"/>
      <c r="AV33" s="93"/>
      <c r="AW33" s="19">
        <v>896.86</v>
      </c>
      <c r="AX33" s="19" t="s">
        <v>1544</v>
      </c>
      <c r="AY33" s="19" t="s">
        <v>1544</v>
      </c>
      <c r="AZ33" s="19" t="s">
        <v>1544</v>
      </c>
      <c r="BA33" s="19" t="s">
        <v>1544</v>
      </c>
      <c r="BB33" s="19" t="s">
        <v>1544</v>
      </c>
      <c r="BC33" s="19" t="s">
        <v>1544</v>
      </c>
      <c r="BD33" s="19" t="s">
        <v>1544</v>
      </c>
      <c r="BE33" s="19" t="s">
        <v>1544</v>
      </c>
      <c r="BF33" s="83">
        <v>10762.32</v>
      </c>
      <c r="BG33" s="1" t="s">
        <v>1113</v>
      </c>
      <c r="BH33" s="1" t="s">
        <v>1180</v>
      </c>
      <c r="BI33" s="1">
        <v>0</v>
      </c>
      <c r="BJ33" s="1" t="s">
        <v>1369</v>
      </c>
      <c r="BK33" s="1"/>
      <c r="BL33" s="1" t="s">
        <v>1116</v>
      </c>
      <c r="BM33" s="15" t="s">
        <v>1732</v>
      </c>
    </row>
    <row r="34" spans="1:65" ht="17.25" customHeight="1">
      <c r="A34" s="1">
        <v>31</v>
      </c>
      <c r="B34" s="14">
        <v>62</v>
      </c>
      <c r="C34" s="23" t="s">
        <v>2796</v>
      </c>
      <c r="D34" s="4" t="s">
        <v>345</v>
      </c>
      <c r="E34" s="4"/>
      <c r="F34" s="4"/>
      <c r="G34" s="4"/>
      <c r="H34" s="4"/>
      <c r="I34" s="4" t="s">
        <v>1880</v>
      </c>
      <c r="J34" s="4" t="s">
        <v>1881</v>
      </c>
      <c r="K34" s="15" t="s">
        <v>2456</v>
      </c>
      <c r="L34" s="9" t="s">
        <v>1854</v>
      </c>
      <c r="M34" s="9">
        <v>1</v>
      </c>
      <c r="N34" s="16" t="s">
        <v>2818</v>
      </c>
      <c r="O34" s="4" t="s">
        <v>346</v>
      </c>
      <c r="P34" s="4">
        <v>4</v>
      </c>
      <c r="Q34" s="4"/>
      <c r="R34" s="4"/>
      <c r="S34" s="4"/>
      <c r="T34" s="4"/>
      <c r="U34" s="4" t="s">
        <v>2800</v>
      </c>
      <c r="V34" s="26" t="s">
        <v>1568</v>
      </c>
      <c r="W34" s="4"/>
      <c r="X34" s="18" t="s">
        <v>347</v>
      </c>
      <c r="Y34" s="19" t="s">
        <v>348</v>
      </c>
      <c r="Z34" s="20" t="s">
        <v>2899</v>
      </c>
      <c r="AA34" s="15" t="s">
        <v>2824</v>
      </c>
      <c r="AB34" s="15" t="s">
        <v>2807</v>
      </c>
      <c r="AC34" s="4" t="s">
        <v>1906</v>
      </c>
      <c r="AD34" s="15" t="s">
        <v>270</v>
      </c>
      <c r="AE34" s="15" t="s">
        <v>2840</v>
      </c>
      <c r="AF34" s="21">
        <v>665504</v>
      </c>
      <c r="AG34" s="22" t="s">
        <v>347</v>
      </c>
      <c r="AH34" s="22"/>
      <c r="AI34" s="22"/>
      <c r="AJ34" s="22"/>
      <c r="AK34" s="22"/>
      <c r="AL34" s="22"/>
      <c r="AM34" s="22"/>
      <c r="AN34" s="22" t="s">
        <v>2463</v>
      </c>
      <c r="AO34" s="87"/>
      <c r="AP34" s="19">
        <v>3363.24</v>
      </c>
      <c r="AQ34" s="19">
        <v>1121.08</v>
      </c>
      <c r="AR34" s="19">
        <v>1121.08</v>
      </c>
      <c r="AS34" s="19">
        <v>1121.08</v>
      </c>
      <c r="AT34" s="93"/>
      <c r="AU34" s="93"/>
      <c r="AV34" s="93"/>
      <c r="AW34" s="19">
        <v>1121.08</v>
      </c>
      <c r="AX34" s="19" t="s">
        <v>1545</v>
      </c>
      <c r="AY34" s="19" t="s">
        <v>1545</v>
      </c>
      <c r="AZ34" s="19" t="s">
        <v>1545</v>
      </c>
      <c r="BA34" s="19" t="s">
        <v>1545</v>
      </c>
      <c r="BB34" s="19" t="s">
        <v>1545</v>
      </c>
      <c r="BC34" s="19" t="s">
        <v>1545</v>
      </c>
      <c r="BD34" s="19" t="s">
        <v>1545</v>
      </c>
      <c r="BE34" s="19" t="s">
        <v>1545</v>
      </c>
      <c r="BF34" s="83">
        <v>13452.96</v>
      </c>
      <c r="BG34" s="1" t="s">
        <v>1280</v>
      </c>
      <c r="BH34" s="1" t="s">
        <v>1181</v>
      </c>
      <c r="BI34" s="1" t="s">
        <v>1182</v>
      </c>
      <c r="BJ34" s="29" t="s">
        <v>1112</v>
      </c>
      <c r="BK34" s="1"/>
      <c r="BL34" s="1" t="s">
        <v>1086</v>
      </c>
      <c r="BM34" s="15" t="s">
        <v>1882</v>
      </c>
    </row>
    <row r="35" spans="1:65" ht="16.5" customHeight="1">
      <c r="A35" s="1">
        <v>32</v>
      </c>
      <c r="B35" s="14">
        <v>109</v>
      </c>
      <c r="C35" s="1" t="s">
        <v>2796</v>
      </c>
      <c r="D35" s="4" t="s">
        <v>349</v>
      </c>
      <c r="E35" s="4"/>
      <c r="F35" s="4"/>
      <c r="G35" s="4"/>
      <c r="H35" s="4"/>
      <c r="I35" s="4" t="s">
        <v>350</v>
      </c>
      <c r="J35" s="38"/>
      <c r="K35" s="15" t="s">
        <v>351</v>
      </c>
      <c r="L35" s="9" t="s">
        <v>2473</v>
      </c>
      <c r="M35" s="9">
        <v>0</v>
      </c>
      <c r="N35" s="16" t="s">
        <v>2818</v>
      </c>
      <c r="O35" s="4" t="s">
        <v>2819</v>
      </c>
      <c r="P35" s="4">
        <v>195</v>
      </c>
      <c r="Q35" s="4"/>
      <c r="R35" s="4"/>
      <c r="S35" s="4"/>
      <c r="T35" s="4"/>
      <c r="U35" s="4" t="s">
        <v>2800</v>
      </c>
      <c r="V35" s="26" t="s">
        <v>352</v>
      </c>
      <c r="W35" s="4"/>
      <c r="X35" s="18" t="s">
        <v>353</v>
      </c>
      <c r="Y35" s="19" t="s">
        <v>354</v>
      </c>
      <c r="Z35" s="20" t="s">
        <v>357</v>
      </c>
      <c r="AA35" s="15" t="s">
        <v>2824</v>
      </c>
      <c r="AB35" s="15" t="s">
        <v>2807</v>
      </c>
      <c r="AC35" s="4" t="s">
        <v>2111</v>
      </c>
      <c r="AD35" s="15" t="s">
        <v>253</v>
      </c>
      <c r="AE35" s="15" t="s">
        <v>2809</v>
      </c>
      <c r="AF35" s="21">
        <v>666322</v>
      </c>
      <c r="AG35" s="22" t="s">
        <v>353</v>
      </c>
      <c r="AH35" s="22"/>
      <c r="AI35" s="22"/>
      <c r="AJ35" s="22"/>
      <c r="AK35" s="22"/>
      <c r="AL35" s="22"/>
      <c r="AM35" s="22"/>
      <c r="AN35" s="22" t="s">
        <v>2463</v>
      </c>
      <c r="AO35" s="87"/>
      <c r="AP35" s="19">
        <v>2690.59</v>
      </c>
      <c r="AQ35" s="19">
        <v>896.86</v>
      </c>
      <c r="AR35" s="19">
        <v>896.86</v>
      </c>
      <c r="AS35" s="19">
        <v>896.86</v>
      </c>
      <c r="AT35" s="93"/>
      <c r="AU35" s="93"/>
      <c r="AV35" s="93"/>
      <c r="AW35" s="19">
        <v>896.86</v>
      </c>
      <c r="AX35" s="19" t="s">
        <v>1544</v>
      </c>
      <c r="AY35" s="19" t="s">
        <v>1544</v>
      </c>
      <c r="AZ35" s="19" t="s">
        <v>1544</v>
      </c>
      <c r="BA35" s="19" t="s">
        <v>1544</v>
      </c>
      <c r="BB35" s="19" t="s">
        <v>1544</v>
      </c>
      <c r="BC35" s="19" t="s">
        <v>1544</v>
      </c>
      <c r="BD35" s="19" t="s">
        <v>1544</v>
      </c>
      <c r="BE35" s="19" t="s">
        <v>1544</v>
      </c>
      <c r="BF35" s="83">
        <v>10762.32</v>
      </c>
      <c r="BG35" s="1" t="s">
        <v>1108</v>
      </c>
      <c r="BH35" s="1" t="s">
        <v>1142</v>
      </c>
      <c r="BI35" s="1">
        <v>0</v>
      </c>
      <c r="BJ35" s="29" t="s">
        <v>1274</v>
      </c>
      <c r="BK35" s="1"/>
      <c r="BL35" s="1" t="s">
        <v>1086</v>
      </c>
      <c r="BM35" s="15" t="s">
        <v>351</v>
      </c>
    </row>
    <row r="36" spans="1:65" ht="22.5" customHeight="1">
      <c r="A36" s="1">
        <v>33</v>
      </c>
      <c r="B36" s="14">
        <v>76</v>
      </c>
      <c r="C36" s="1" t="s">
        <v>2796</v>
      </c>
      <c r="D36" s="4" t="s">
        <v>358</v>
      </c>
      <c r="E36" s="4"/>
      <c r="F36" s="4"/>
      <c r="G36" s="4"/>
      <c r="H36" s="4"/>
      <c r="I36" s="38" t="s">
        <v>359</v>
      </c>
      <c r="J36" s="4" t="s">
        <v>2474</v>
      </c>
      <c r="K36" s="15" t="s">
        <v>360</v>
      </c>
      <c r="L36" s="9" t="s">
        <v>2473</v>
      </c>
      <c r="M36" s="9">
        <v>1</v>
      </c>
      <c r="N36" s="16" t="s">
        <v>361</v>
      </c>
      <c r="O36" s="4"/>
      <c r="P36" s="4"/>
      <c r="Q36" s="4"/>
      <c r="R36" s="4"/>
      <c r="S36" s="4"/>
      <c r="T36" s="4"/>
      <c r="U36" s="4" t="s">
        <v>2800</v>
      </c>
      <c r="V36" s="17" t="s">
        <v>363</v>
      </c>
      <c r="W36" s="4"/>
      <c r="X36" s="18" t="s">
        <v>364</v>
      </c>
      <c r="Y36" s="19" t="s">
        <v>365</v>
      </c>
      <c r="Z36" s="20" t="s">
        <v>357</v>
      </c>
      <c r="AA36" s="15" t="s">
        <v>2824</v>
      </c>
      <c r="AB36" s="15" t="s">
        <v>2807</v>
      </c>
      <c r="AC36" s="4" t="s">
        <v>2112</v>
      </c>
      <c r="AD36" s="15" t="s">
        <v>366</v>
      </c>
      <c r="AE36" s="15" t="s">
        <v>2809</v>
      </c>
      <c r="AF36" s="21">
        <v>666242</v>
      </c>
      <c r="AG36" s="22" t="s">
        <v>364</v>
      </c>
      <c r="AH36" s="22"/>
      <c r="AI36" s="22"/>
      <c r="AJ36" s="22"/>
      <c r="AK36" s="22"/>
      <c r="AL36" s="22"/>
      <c r="AM36" s="22"/>
      <c r="AN36" s="22" t="s">
        <v>2463</v>
      </c>
      <c r="AO36" s="87"/>
      <c r="AP36" s="19">
        <v>2690.59</v>
      </c>
      <c r="AQ36" s="19">
        <v>896.86</v>
      </c>
      <c r="AR36" s="19">
        <v>896.86</v>
      </c>
      <c r="AS36" s="19">
        <v>896.86</v>
      </c>
      <c r="AT36" s="93"/>
      <c r="AU36" s="93"/>
      <c r="AV36" s="93"/>
      <c r="AW36" s="19">
        <v>896.86</v>
      </c>
      <c r="AX36" s="19" t="s">
        <v>1544</v>
      </c>
      <c r="AY36" s="19" t="s">
        <v>1544</v>
      </c>
      <c r="AZ36" s="19" t="s">
        <v>1544</v>
      </c>
      <c r="BA36" s="19" t="s">
        <v>1544</v>
      </c>
      <c r="BB36" s="19" t="s">
        <v>1544</v>
      </c>
      <c r="BC36" s="19" t="s">
        <v>1544</v>
      </c>
      <c r="BD36" s="19" t="s">
        <v>1544</v>
      </c>
      <c r="BE36" s="19" t="s">
        <v>1544</v>
      </c>
      <c r="BF36" s="83">
        <v>10762.32</v>
      </c>
      <c r="BG36" s="1" t="s">
        <v>1113</v>
      </c>
      <c r="BH36" s="1" t="s">
        <v>1142</v>
      </c>
      <c r="BI36" s="1" t="s">
        <v>1143</v>
      </c>
      <c r="BJ36" s="1" t="s">
        <v>1592</v>
      </c>
      <c r="BK36" s="1"/>
      <c r="BL36" s="1" t="s">
        <v>1116</v>
      </c>
      <c r="BM36" s="15" t="s">
        <v>360</v>
      </c>
    </row>
    <row r="37" spans="1:65" ht="15.75" customHeight="1">
      <c r="A37" s="1">
        <v>34</v>
      </c>
      <c r="B37" s="14">
        <v>116</v>
      </c>
      <c r="C37" s="1" t="s">
        <v>2796</v>
      </c>
      <c r="D37" s="4" t="s">
        <v>367</v>
      </c>
      <c r="E37" s="4"/>
      <c r="F37" s="4"/>
      <c r="G37" s="4"/>
      <c r="H37" s="4"/>
      <c r="I37" s="4" t="s">
        <v>368</v>
      </c>
      <c r="J37" s="4" t="s">
        <v>1737</v>
      </c>
      <c r="K37" s="15" t="s">
        <v>2244</v>
      </c>
      <c r="L37" s="9" t="s">
        <v>1739</v>
      </c>
      <c r="M37" s="9">
        <v>0</v>
      </c>
      <c r="N37" s="16" t="s">
        <v>369</v>
      </c>
      <c r="O37" s="4"/>
      <c r="P37" s="4"/>
      <c r="Q37" s="4"/>
      <c r="R37" s="4"/>
      <c r="S37" s="4"/>
      <c r="T37" s="4"/>
      <c r="U37" s="4" t="s">
        <v>2800</v>
      </c>
      <c r="V37" s="26" t="s">
        <v>370</v>
      </c>
      <c r="W37" s="4"/>
      <c r="X37" s="18" t="s">
        <v>371</v>
      </c>
      <c r="Y37" s="19" t="s">
        <v>372</v>
      </c>
      <c r="Z37" s="20" t="s">
        <v>375</v>
      </c>
      <c r="AA37" s="15" t="s">
        <v>376</v>
      </c>
      <c r="AB37" s="15" t="s">
        <v>2807</v>
      </c>
      <c r="AC37" s="4" t="s">
        <v>2113</v>
      </c>
      <c r="AD37" s="15" t="s">
        <v>2838</v>
      </c>
      <c r="AE37" s="15" t="s">
        <v>2840</v>
      </c>
      <c r="AF37" s="21">
        <v>936674</v>
      </c>
      <c r="AG37" s="22" t="s">
        <v>371</v>
      </c>
      <c r="AH37" s="22"/>
      <c r="AI37" s="22"/>
      <c r="AJ37" s="22"/>
      <c r="AK37" s="22"/>
      <c r="AL37" s="22"/>
      <c r="AM37" s="22"/>
      <c r="AN37" s="22" t="s">
        <v>2463</v>
      </c>
      <c r="AO37" s="87"/>
      <c r="AP37" s="19">
        <v>2882.78</v>
      </c>
      <c r="AQ37" s="19">
        <v>960.93</v>
      </c>
      <c r="AR37" s="19">
        <v>960.93</v>
      </c>
      <c r="AS37" s="19">
        <v>960.93</v>
      </c>
      <c r="AT37" s="93"/>
      <c r="AU37" s="93"/>
      <c r="AV37" s="93"/>
      <c r="AW37" s="19">
        <v>960.93</v>
      </c>
      <c r="AX37" s="19" t="s">
        <v>1545</v>
      </c>
      <c r="AY37" s="19" t="s">
        <v>1545</v>
      </c>
      <c r="AZ37" s="19" t="s">
        <v>1545</v>
      </c>
      <c r="BA37" s="19" t="s">
        <v>1545</v>
      </c>
      <c r="BB37" s="19" t="s">
        <v>1545</v>
      </c>
      <c r="BC37" s="19" t="s">
        <v>1545</v>
      </c>
      <c r="BD37" s="19" t="s">
        <v>1545</v>
      </c>
      <c r="BE37" s="19" t="s">
        <v>1545</v>
      </c>
      <c r="BF37" s="83">
        <v>11531.16</v>
      </c>
      <c r="BG37" s="1" t="s">
        <v>1085</v>
      </c>
      <c r="BH37" s="1" t="s">
        <v>1139</v>
      </c>
      <c r="BI37" s="1">
        <v>0</v>
      </c>
      <c r="BJ37" s="1" t="s">
        <v>1328</v>
      </c>
      <c r="BK37" s="1"/>
      <c r="BL37" s="1" t="s">
        <v>1116</v>
      </c>
      <c r="BM37" s="15" t="s">
        <v>1738</v>
      </c>
    </row>
    <row r="38" spans="1:65" ht="16.5" customHeight="1">
      <c r="A38" s="1">
        <v>35</v>
      </c>
      <c r="B38" s="14">
        <v>98</v>
      </c>
      <c r="C38" s="1" t="s">
        <v>2796</v>
      </c>
      <c r="D38" s="4" t="s">
        <v>378</v>
      </c>
      <c r="E38" s="4"/>
      <c r="F38" s="4"/>
      <c r="G38" s="4"/>
      <c r="H38" s="4"/>
      <c r="I38" s="4" t="s">
        <v>2475</v>
      </c>
      <c r="J38" s="4" t="s">
        <v>2476</v>
      </c>
      <c r="K38" s="15" t="s">
        <v>2245</v>
      </c>
      <c r="L38" s="9" t="s">
        <v>1461</v>
      </c>
      <c r="M38" s="9">
        <v>0</v>
      </c>
      <c r="N38" s="16" t="s">
        <v>379</v>
      </c>
      <c r="O38" s="4" t="s">
        <v>2477</v>
      </c>
      <c r="P38" s="4"/>
      <c r="Q38" s="4"/>
      <c r="R38" s="4"/>
      <c r="S38" s="4"/>
      <c r="T38" s="4"/>
      <c r="U38" s="4" t="s">
        <v>2800</v>
      </c>
      <c r="V38" s="26" t="s">
        <v>1570</v>
      </c>
      <c r="W38" s="4"/>
      <c r="X38" s="18" t="s">
        <v>380</v>
      </c>
      <c r="Y38" s="19" t="s">
        <v>381</v>
      </c>
      <c r="Z38" s="20" t="s">
        <v>382</v>
      </c>
      <c r="AA38" s="15" t="s">
        <v>383</v>
      </c>
      <c r="AB38" s="15" t="s">
        <v>2807</v>
      </c>
      <c r="AC38" s="4" t="s">
        <v>2114</v>
      </c>
      <c r="AD38" s="15" t="s">
        <v>145</v>
      </c>
      <c r="AE38" s="15" t="s">
        <v>2809</v>
      </c>
      <c r="AF38" s="21">
        <v>933625</v>
      </c>
      <c r="AG38" s="22" t="s">
        <v>380</v>
      </c>
      <c r="AH38" s="22"/>
      <c r="AI38" s="22"/>
      <c r="AJ38" s="22"/>
      <c r="AK38" s="22"/>
      <c r="AL38" s="22"/>
      <c r="AM38" s="22"/>
      <c r="AN38" s="22" t="s">
        <v>2463</v>
      </c>
      <c r="AO38" s="87"/>
      <c r="AP38" s="19">
        <v>2690.59</v>
      </c>
      <c r="AQ38" s="19">
        <v>896.86</v>
      </c>
      <c r="AR38" s="19">
        <v>896.86</v>
      </c>
      <c r="AS38" s="19">
        <v>896.86</v>
      </c>
      <c r="AT38" s="93"/>
      <c r="AU38" s="93"/>
      <c r="AV38" s="93"/>
      <c r="AW38" s="19">
        <v>896.86</v>
      </c>
      <c r="AX38" s="19" t="s">
        <v>1544</v>
      </c>
      <c r="AY38" s="19" t="s">
        <v>1544</v>
      </c>
      <c r="AZ38" s="19" t="s">
        <v>1544</v>
      </c>
      <c r="BA38" s="19" t="s">
        <v>1544</v>
      </c>
      <c r="BB38" s="19" t="s">
        <v>1544</v>
      </c>
      <c r="BC38" s="19" t="s">
        <v>1544</v>
      </c>
      <c r="BD38" s="19" t="s">
        <v>1544</v>
      </c>
      <c r="BE38" s="19" t="s">
        <v>1544</v>
      </c>
      <c r="BF38" s="83">
        <v>10762.32</v>
      </c>
      <c r="BG38" s="1" t="s">
        <v>1085</v>
      </c>
      <c r="BH38" s="1" t="s">
        <v>1144</v>
      </c>
      <c r="BI38" s="1">
        <v>0</v>
      </c>
      <c r="BJ38" s="29" t="s">
        <v>1269</v>
      </c>
      <c r="BK38" s="1"/>
      <c r="BL38" s="1" t="s">
        <v>1086</v>
      </c>
      <c r="BM38" s="15" t="s">
        <v>1460</v>
      </c>
    </row>
    <row r="39" spans="1:65" ht="18" customHeight="1">
      <c r="A39" s="1">
        <v>36</v>
      </c>
      <c r="B39" s="14">
        <v>99</v>
      </c>
      <c r="C39" s="1" t="s">
        <v>2796</v>
      </c>
      <c r="D39" s="4" t="s">
        <v>384</v>
      </c>
      <c r="E39" s="4"/>
      <c r="F39" s="4"/>
      <c r="G39" s="4"/>
      <c r="H39" s="4"/>
      <c r="I39" s="4" t="s">
        <v>1890</v>
      </c>
      <c r="J39" s="4" t="s">
        <v>1891</v>
      </c>
      <c r="K39" s="15" t="s">
        <v>2246</v>
      </c>
      <c r="L39" s="9" t="s">
        <v>1893</v>
      </c>
      <c r="M39" s="9">
        <v>1</v>
      </c>
      <c r="N39" s="16" t="s">
        <v>385</v>
      </c>
      <c r="O39" s="4"/>
      <c r="P39" s="4"/>
      <c r="Q39" s="4"/>
      <c r="R39" s="4"/>
      <c r="S39" s="4"/>
      <c r="T39" s="4"/>
      <c r="U39" s="4" t="s">
        <v>2800</v>
      </c>
      <c r="V39" s="26" t="s">
        <v>386</v>
      </c>
      <c r="W39" s="4"/>
      <c r="X39" s="18" t="s">
        <v>387</v>
      </c>
      <c r="Y39" s="19" t="s">
        <v>388</v>
      </c>
      <c r="Z39" s="20" t="s">
        <v>357</v>
      </c>
      <c r="AA39" s="15" t="s">
        <v>389</v>
      </c>
      <c r="AB39" s="15" t="s">
        <v>2807</v>
      </c>
      <c r="AC39" s="4" t="s">
        <v>2115</v>
      </c>
      <c r="AD39" s="15" t="s">
        <v>390</v>
      </c>
      <c r="AE39" s="15" t="s">
        <v>2809</v>
      </c>
      <c r="AF39" s="21">
        <v>662408</v>
      </c>
      <c r="AG39" s="22" t="s">
        <v>387</v>
      </c>
      <c r="AH39" s="22"/>
      <c r="AI39" s="22"/>
      <c r="AJ39" s="22"/>
      <c r="AK39" s="22"/>
      <c r="AL39" s="22"/>
      <c r="AM39" s="22"/>
      <c r="AN39" s="22" t="s">
        <v>2463</v>
      </c>
      <c r="AO39" s="87"/>
      <c r="AP39" s="19">
        <v>2690.59</v>
      </c>
      <c r="AQ39" s="19">
        <v>896.86</v>
      </c>
      <c r="AR39" s="19">
        <v>896.86</v>
      </c>
      <c r="AS39" s="19">
        <v>896.86</v>
      </c>
      <c r="AT39" s="93"/>
      <c r="AU39" s="93"/>
      <c r="AV39" s="93"/>
      <c r="AW39" s="19">
        <v>896.86</v>
      </c>
      <c r="AX39" s="19" t="s">
        <v>1544</v>
      </c>
      <c r="AY39" s="19" t="s">
        <v>1544</v>
      </c>
      <c r="AZ39" s="19" t="s">
        <v>1544</v>
      </c>
      <c r="BA39" s="19" t="s">
        <v>1544</v>
      </c>
      <c r="BB39" s="19" t="s">
        <v>1544</v>
      </c>
      <c r="BC39" s="19" t="s">
        <v>1544</v>
      </c>
      <c r="BD39" s="19" t="s">
        <v>1544</v>
      </c>
      <c r="BE39" s="19" t="s">
        <v>1544</v>
      </c>
      <c r="BF39" s="83">
        <v>10762.32</v>
      </c>
      <c r="BG39" s="1" t="s">
        <v>1298</v>
      </c>
      <c r="BH39" s="1" t="s">
        <v>1184</v>
      </c>
      <c r="BI39" s="1" t="s">
        <v>1298</v>
      </c>
      <c r="BJ39" s="29" t="s">
        <v>1185</v>
      </c>
      <c r="BK39" s="1"/>
      <c r="BL39" s="1" t="s">
        <v>1116</v>
      </c>
      <c r="BM39" s="15" t="s">
        <v>1892</v>
      </c>
    </row>
    <row r="40" spans="1:65" ht="21" customHeight="1">
      <c r="A40" s="1">
        <v>37</v>
      </c>
      <c r="B40" s="14">
        <v>60</v>
      </c>
      <c r="C40" s="1" t="s">
        <v>2796</v>
      </c>
      <c r="D40" s="4" t="s">
        <v>391</v>
      </c>
      <c r="E40" s="4"/>
      <c r="F40" s="4"/>
      <c r="G40" s="4"/>
      <c r="H40" s="4"/>
      <c r="I40" s="4" t="s">
        <v>2478</v>
      </c>
      <c r="J40" s="4" t="s">
        <v>1462</v>
      </c>
      <c r="K40" s="15" t="s">
        <v>2479</v>
      </c>
      <c r="L40" s="9" t="s">
        <v>1913</v>
      </c>
      <c r="M40" s="9">
        <v>0</v>
      </c>
      <c r="N40" s="16" t="s">
        <v>392</v>
      </c>
      <c r="O40" s="4"/>
      <c r="P40" s="4"/>
      <c r="Q40" s="4"/>
      <c r="R40" s="4"/>
      <c r="S40" s="4"/>
      <c r="T40" s="4"/>
      <c r="U40" s="4" t="s">
        <v>2800</v>
      </c>
      <c r="V40" s="17" t="s">
        <v>1320</v>
      </c>
      <c r="W40" s="4"/>
      <c r="X40" s="18" t="s">
        <v>2480</v>
      </c>
      <c r="Y40" s="19" t="s">
        <v>2481</v>
      </c>
      <c r="Z40" s="20" t="s">
        <v>2482</v>
      </c>
      <c r="AA40" s="15" t="s">
        <v>2483</v>
      </c>
      <c r="AB40" s="15" t="s">
        <v>2807</v>
      </c>
      <c r="AC40" s="4" t="s">
        <v>2116</v>
      </c>
      <c r="AD40" s="15" t="s">
        <v>394</v>
      </c>
      <c r="AE40" s="15" t="s">
        <v>2840</v>
      </c>
      <c r="AF40" s="21">
        <v>214554</v>
      </c>
      <c r="AG40" s="22" t="s">
        <v>393</v>
      </c>
      <c r="AH40" s="22"/>
      <c r="AI40" s="22"/>
      <c r="AJ40" s="22"/>
      <c r="AK40" s="22"/>
      <c r="AL40" s="22"/>
      <c r="AM40" s="22"/>
      <c r="AN40" s="22" t="s">
        <v>2463</v>
      </c>
      <c r="AO40" s="87"/>
      <c r="AP40" s="19">
        <v>2882.78</v>
      </c>
      <c r="AQ40" s="19">
        <v>960.93</v>
      </c>
      <c r="AR40" s="19">
        <v>960.93</v>
      </c>
      <c r="AS40" s="19">
        <v>960.93</v>
      </c>
      <c r="AT40" s="93"/>
      <c r="AU40" s="93"/>
      <c r="AV40" s="93"/>
      <c r="AW40" s="19">
        <v>960.93</v>
      </c>
      <c r="AX40" s="19" t="s">
        <v>1545</v>
      </c>
      <c r="AY40" s="19" t="s">
        <v>1545</v>
      </c>
      <c r="AZ40" s="19" t="s">
        <v>1545</v>
      </c>
      <c r="BA40" s="19" t="s">
        <v>1545</v>
      </c>
      <c r="BB40" s="19" t="s">
        <v>1545</v>
      </c>
      <c r="BC40" s="19" t="s">
        <v>1545</v>
      </c>
      <c r="BD40" s="19" t="s">
        <v>1545</v>
      </c>
      <c r="BE40" s="19" t="s">
        <v>1545</v>
      </c>
      <c r="BF40" s="83">
        <v>11531.16</v>
      </c>
      <c r="BG40" s="1" t="s">
        <v>1427</v>
      </c>
      <c r="BH40" s="1" t="s">
        <v>1398</v>
      </c>
      <c r="BI40" s="1"/>
      <c r="BJ40" s="1" t="s">
        <v>1200</v>
      </c>
      <c r="BK40" s="1"/>
      <c r="BL40" s="1" t="s">
        <v>1116</v>
      </c>
      <c r="BM40" s="15" t="s">
        <v>1692</v>
      </c>
    </row>
    <row r="41" spans="1:65" ht="16.5" customHeight="1">
      <c r="A41" s="1">
        <v>38</v>
      </c>
      <c r="B41" s="14">
        <v>21</v>
      </c>
      <c r="C41" s="1" t="s">
        <v>2796</v>
      </c>
      <c r="D41" s="20" t="s">
        <v>395</v>
      </c>
      <c r="E41" s="20"/>
      <c r="F41" s="20"/>
      <c r="G41" s="20"/>
      <c r="H41" s="20"/>
      <c r="I41" s="20" t="s">
        <v>1706</v>
      </c>
      <c r="J41" s="20" t="s">
        <v>1707</v>
      </c>
      <c r="K41" s="15" t="s">
        <v>2247</v>
      </c>
      <c r="L41" s="9" t="s">
        <v>1709</v>
      </c>
      <c r="M41" s="9">
        <v>1</v>
      </c>
      <c r="N41" s="16" t="s">
        <v>2818</v>
      </c>
      <c r="O41" s="4" t="s">
        <v>346</v>
      </c>
      <c r="P41" s="20">
        <v>1</v>
      </c>
      <c r="Q41" s="20"/>
      <c r="R41" s="20"/>
      <c r="S41" s="20"/>
      <c r="T41" s="20"/>
      <c r="U41" s="4" t="s">
        <v>2800</v>
      </c>
      <c r="V41" s="26" t="s">
        <v>1569</v>
      </c>
      <c r="W41" s="20"/>
      <c r="X41" s="42" t="s">
        <v>396</v>
      </c>
      <c r="Y41" s="19" t="s">
        <v>397</v>
      </c>
      <c r="Z41" s="20" t="s">
        <v>398</v>
      </c>
      <c r="AA41" s="15" t="s">
        <v>2824</v>
      </c>
      <c r="AB41" s="15" t="s">
        <v>2807</v>
      </c>
      <c r="AC41" s="20" t="s">
        <v>2117</v>
      </c>
      <c r="AD41" s="15" t="s">
        <v>399</v>
      </c>
      <c r="AE41" s="15" t="s">
        <v>2840</v>
      </c>
      <c r="AF41" s="21">
        <v>204222</v>
      </c>
      <c r="AG41" s="22" t="s">
        <v>396</v>
      </c>
      <c r="AH41" s="22"/>
      <c r="AI41" s="22"/>
      <c r="AJ41" s="22"/>
      <c r="AK41" s="22"/>
      <c r="AL41" s="22"/>
      <c r="AM41" s="22"/>
      <c r="AN41" s="22" t="s">
        <v>2463</v>
      </c>
      <c r="AO41" s="87"/>
      <c r="AP41" s="19">
        <v>3363.24</v>
      </c>
      <c r="AQ41" s="19">
        <v>1121.08</v>
      </c>
      <c r="AR41" s="19">
        <v>1121.08</v>
      </c>
      <c r="AS41" s="19">
        <v>1121.08</v>
      </c>
      <c r="AT41" s="93"/>
      <c r="AU41" s="93"/>
      <c r="AV41" s="93"/>
      <c r="AW41" s="19">
        <v>1121.08</v>
      </c>
      <c r="AX41" s="19" t="s">
        <v>1545</v>
      </c>
      <c r="AY41" s="19" t="s">
        <v>1545</v>
      </c>
      <c r="AZ41" s="19" t="s">
        <v>1545</v>
      </c>
      <c r="BA41" s="19" t="s">
        <v>1545</v>
      </c>
      <c r="BB41" s="19" t="s">
        <v>1545</v>
      </c>
      <c r="BC41" s="19" t="s">
        <v>1545</v>
      </c>
      <c r="BD41" s="19" t="s">
        <v>1545</v>
      </c>
      <c r="BE41" s="19" t="s">
        <v>1545</v>
      </c>
      <c r="BF41" s="83">
        <v>13452.96</v>
      </c>
      <c r="BG41" s="1" t="s">
        <v>1085</v>
      </c>
      <c r="BH41" s="1" t="s">
        <v>1168</v>
      </c>
      <c r="BI41" s="1" t="s">
        <v>1142</v>
      </c>
      <c r="BJ41" s="29" t="s">
        <v>1273</v>
      </c>
      <c r="BK41" s="1"/>
      <c r="BL41" s="1" t="s">
        <v>1086</v>
      </c>
      <c r="BM41" s="15" t="s">
        <v>1708</v>
      </c>
    </row>
    <row r="42" spans="1:65" ht="18.75" customHeight="1">
      <c r="A42" s="1">
        <v>39</v>
      </c>
      <c r="B42" s="14">
        <v>26</v>
      </c>
      <c r="C42" s="1" t="s">
        <v>2796</v>
      </c>
      <c r="D42" s="4" t="s">
        <v>400</v>
      </c>
      <c r="E42" s="4"/>
      <c r="F42" s="4"/>
      <c r="G42" s="4"/>
      <c r="H42" s="4"/>
      <c r="I42" s="4" t="s">
        <v>1463</v>
      </c>
      <c r="J42" s="4" t="s">
        <v>1464</v>
      </c>
      <c r="K42" s="15" t="s">
        <v>2254</v>
      </c>
      <c r="L42" s="9" t="s">
        <v>1504</v>
      </c>
      <c r="M42" s="9">
        <v>1</v>
      </c>
      <c r="N42" s="16" t="s">
        <v>2818</v>
      </c>
      <c r="O42" s="4" t="s">
        <v>346</v>
      </c>
      <c r="P42" s="4">
        <v>1</v>
      </c>
      <c r="Q42" s="4"/>
      <c r="R42" s="4"/>
      <c r="S42" s="4"/>
      <c r="T42" s="4"/>
      <c r="U42" s="4" t="s">
        <v>2800</v>
      </c>
      <c r="V42" s="26" t="s">
        <v>1571</v>
      </c>
      <c r="W42" s="4"/>
      <c r="X42" s="18" t="s">
        <v>401</v>
      </c>
      <c r="Y42" s="19" t="s">
        <v>403</v>
      </c>
      <c r="Z42" s="20" t="s">
        <v>398</v>
      </c>
      <c r="AA42" s="15" t="s">
        <v>2824</v>
      </c>
      <c r="AB42" s="15" t="s">
        <v>2807</v>
      </c>
      <c r="AC42" s="4" t="s">
        <v>2118</v>
      </c>
      <c r="AD42" s="15" t="s">
        <v>405</v>
      </c>
      <c r="AE42" s="15" t="s">
        <v>2840</v>
      </c>
      <c r="AF42" s="21">
        <v>206027</v>
      </c>
      <c r="AG42" s="22" t="s">
        <v>401</v>
      </c>
      <c r="AH42" s="22"/>
      <c r="AI42" s="22"/>
      <c r="AJ42" s="22"/>
      <c r="AK42" s="22"/>
      <c r="AL42" s="22"/>
      <c r="AM42" s="22"/>
      <c r="AN42" s="22" t="s">
        <v>2463</v>
      </c>
      <c r="AO42" s="87"/>
      <c r="AP42" s="19">
        <v>3363.24</v>
      </c>
      <c r="AQ42" s="19">
        <v>1121.08</v>
      </c>
      <c r="AR42" s="19">
        <v>1121.08</v>
      </c>
      <c r="AS42" s="19">
        <v>1121.08</v>
      </c>
      <c r="AT42" s="93"/>
      <c r="AU42" s="93"/>
      <c r="AV42" s="93"/>
      <c r="AW42" s="19">
        <v>1121.08</v>
      </c>
      <c r="AX42" s="19" t="s">
        <v>1545</v>
      </c>
      <c r="AY42" s="19" t="s">
        <v>1545</v>
      </c>
      <c r="AZ42" s="19" t="s">
        <v>1545</v>
      </c>
      <c r="BA42" s="19" t="s">
        <v>1545</v>
      </c>
      <c r="BB42" s="19" t="s">
        <v>1545</v>
      </c>
      <c r="BC42" s="19" t="s">
        <v>1545</v>
      </c>
      <c r="BD42" s="19" t="s">
        <v>1545</v>
      </c>
      <c r="BE42" s="19" t="s">
        <v>1545</v>
      </c>
      <c r="BF42" s="83">
        <v>13452.96</v>
      </c>
      <c r="BG42" s="1" t="s">
        <v>1113</v>
      </c>
      <c r="BH42" s="1" t="s">
        <v>1169</v>
      </c>
      <c r="BI42" s="1" t="s">
        <v>1170</v>
      </c>
      <c r="BJ42" s="29" t="s">
        <v>1273</v>
      </c>
      <c r="BK42" s="1"/>
      <c r="BL42" s="1" t="s">
        <v>1086</v>
      </c>
      <c r="BM42" s="15" t="s">
        <v>1466</v>
      </c>
    </row>
    <row r="43" spans="1:65" ht="16.5" customHeight="1">
      <c r="A43" s="1">
        <v>40</v>
      </c>
      <c r="B43" s="14">
        <v>70</v>
      </c>
      <c r="C43" s="1" t="s">
        <v>2796</v>
      </c>
      <c r="D43" s="4" t="s">
        <v>406</v>
      </c>
      <c r="E43" s="4"/>
      <c r="F43" s="4"/>
      <c r="G43" s="4"/>
      <c r="H43" s="4"/>
      <c r="I43" s="4" t="s">
        <v>1693</v>
      </c>
      <c r="J43" s="4" t="s">
        <v>1694</v>
      </c>
      <c r="K43" s="15" t="s">
        <v>2255</v>
      </c>
      <c r="L43" s="9" t="s">
        <v>1696</v>
      </c>
      <c r="M43" s="9">
        <v>0</v>
      </c>
      <c r="N43" s="16" t="s">
        <v>2818</v>
      </c>
      <c r="O43" s="4" t="s">
        <v>346</v>
      </c>
      <c r="P43" s="4">
        <v>1</v>
      </c>
      <c r="Q43" s="4"/>
      <c r="R43" s="4"/>
      <c r="S43" s="4"/>
      <c r="T43" s="4"/>
      <c r="U43" s="4" t="s">
        <v>2800</v>
      </c>
      <c r="V43" s="26" t="s">
        <v>1572</v>
      </c>
      <c r="W43" s="4"/>
      <c r="X43" s="18" t="s">
        <v>407</v>
      </c>
      <c r="Y43" s="19" t="s">
        <v>408</v>
      </c>
      <c r="Z43" s="20" t="s">
        <v>409</v>
      </c>
      <c r="AA43" s="15" t="s">
        <v>2824</v>
      </c>
      <c r="AB43" s="15" t="s">
        <v>2807</v>
      </c>
      <c r="AC43" s="4" t="s">
        <v>2119</v>
      </c>
      <c r="AD43" s="15" t="s">
        <v>410</v>
      </c>
      <c r="AE43" s="15" t="s">
        <v>2840</v>
      </c>
      <c r="AF43" s="21">
        <v>457522</v>
      </c>
      <c r="AG43" s="22" t="s">
        <v>407</v>
      </c>
      <c r="AH43" s="22"/>
      <c r="AI43" s="22"/>
      <c r="AJ43" s="22"/>
      <c r="AK43" s="22"/>
      <c r="AL43" s="22"/>
      <c r="AM43" s="22"/>
      <c r="AN43" s="22" t="s">
        <v>2463</v>
      </c>
      <c r="AO43" s="87"/>
      <c r="AP43" s="19">
        <v>2882.78</v>
      </c>
      <c r="AQ43" s="19">
        <v>960.93</v>
      </c>
      <c r="AR43" s="19">
        <v>960.93</v>
      </c>
      <c r="AS43" s="19">
        <v>960.93</v>
      </c>
      <c r="AT43" s="93"/>
      <c r="AU43" s="93"/>
      <c r="AV43" s="93"/>
      <c r="AW43" s="19">
        <v>960.93</v>
      </c>
      <c r="AX43" s="19" t="s">
        <v>1545</v>
      </c>
      <c r="AY43" s="19" t="s">
        <v>1545</v>
      </c>
      <c r="AZ43" s="19" t="s">
        <v>1545</v>
      </c>
      <c r="BA43" s="19" t="s">
        <v>1545</v>
      </c>
      <c r="BB43" s="19" t="s">
        <v>1545</v>
      </c>
      <c r="BC43" s="19" t="s">
        <v>1545</v>
      </c>
      <c r="BD43" s="19" t="s">
        <v>1545</v>
      </c>
      <c r="BE43" s="19" t="s">
        <v>1545</v>
      </c>
      <c r="BF43" s="83">
        <v>11531.16</v>
      </c>
      <c r="BG43" s="1" t="s">
        <v>1113</v>
      </c>
      <c r="BH43" s="1" t="s">
        <v>1171</v>
      </c>
      <c r="BI43" s="1" t="s">
        <v>1172</v>
      </c>
      <c r="BJ43" s="29" t="s">
        <v>1273</v>
      </c>
      <c r="BK43" s="1"/>
      <c r="BL43" s="1" t="s">
        <v>1086</v>
      </c>
      <c r="BM43" s="15" t="s">
        <v>1695</v>
      </c>
    </row>
    <row r="44" spans="1:65" ht="25.5">
      <c r="A44" s="1">
        <v>41</v>
      </c>
      <c r="B44" s="14">
        <v>121</v>
      </c>
      <c r="C44" s="1" t="s">
        <v>2796</v>
      </c>
      <c r="D44" s="4" t="s">
        <v>411</v>
      </c>
      <c r="E44" s="4"/>
      <c r="F44" s="4"/>
      <c r="G44" s="4"/>
      <c r="H44" s="4"/>
      <c r="I44" s="4" t="s">
        <v>418</v>
      </c>
      <c r="J44" s="4" t="s">
        <v>1734</v>
      </c>
      <c r="K44" s="15" t="s">
        <v>2256</v>
      </c>
      <c r="L44" s="9" t="s">
        <v>1736</v>
      </c>
      <c r="M44" s="9">
        <v>0</v>
      </c>
      <c r="N44" s="16" t="s">
        <v>419</v>
      </c>
      <c r="O44" s="4"/>
      <c r="P44" s="4"/>
      <c r="Q44" s="4"/>
      <c r="R44" s="4"/>
      <c r="S44" s="4"/>
      <c r="T44" s="4"/>
      <c r="U44" s="4" t="s">
        <v>2800</v>
      </c>
      <c r="V44" s="26" t="s">
        <v>1573</v>
      </c>
      <c r="W44" s="4"/>
      <c r="X44" s="18" t="s">
        <v>420</v>
      </c>
      <c r="Y44" s="19" t="s">
        <v>2496</v>
      </c>
      <c r="Z44" s="20" t="s">
        <v>421</v>
      </c>
      <c r="AA44" s="15" t="s">
        <v>2484</v>
      </c>
      <c r="AB44" s="15" t="s">
        <v>2807</v>
      </c>
      <c r="AC44" s="4" t="s">
        <v>2120</v>
      </c>
      <c r="AD44" s="15" t="s">
        <v>422</v>
      </c>
      <c r="AE44" s="15" t="s">
        <v>2809</v>
      </c>
      <c r="AF44" s="34" t="s">
        <v>423</v>
      </c>
      <c r="AG44" s="22" t="s">
        <v>420</v>
      </c>
      <c r="AH44" s="22"/>
      <c r="AI44" s="22"/>
      <c r="AJ44" s="22"/>
      <c r="AK44" s="22"/>
      <c r="AL44" s="22"/>
      <c r="AM44" s="22"/>
      <c r="AN44" s="22" t="s">
        <v>2463</v>
      </c>
      <c r="AO44" s="87"/>
      <c r="AP44" s="19">
        <v>2690.59</v>
      </c>
      <c r="AQ44" s="19">
        <v>896.86</v>
      </c>
      <c r="AR44" s="19">
        <v>896.86</v>
      </c>
      <c r="AS44" s="19">
        <v>896.86</v>
      </c>
      <c r="AT44" s="93"/>
      <c r="AU44" s="93"/>
      <c r="AV44" s="93"/>
      <c r="AW44" s="19">
        <v>896.86</v>
      </c>
      <c r="AX44" s="19" t="s">
        <v>1544</v>
      </c>
      <c r="AY44" s="19" t="s">
        <v>1544</v>
      </c>
      <c r="AZ44" s="19" t="s">
        <v>1544</v>
      </c>
      <c r="BA44" s="19" t="s">
        <v>1544</v>
      </c>
      <c r="BB44" s="19" t="s">
        <v>1544</v>
      </c>
      <c r="BC44" s="19" t="s">
        <v>1544</v>
      </c>
      <c r="BD44" s="19" t="s">
        <v>1544</v>
      </c>
      <c r="BE44" s="19" t="s">
        <v>1544</v>
      </c>
      <c r="BF44" s="83">
        <v>10762.32</v>
      </c>
      <c r="BG44" s="29" t="s">
        <v>1186</v>
      </c>
      <c r="BH44" s="29" t="s">
        <v>1186</v>
      </c>
      <c r="BI44" s="1" t="s">
        <v>1187</v>
      </c>
      <c r="BJ44" s="29" t="s">
        <v>1185</v>
      </c>
      <c r="BK44" s="1"/>
      <c r="BL44" s="1" t="s">
        <v>1116</v>
      </c>
      <c r="BM44" s="15" t="s">
        <v>1735</v>
      </c>
    </row>
    <row r="45" spans="1:65" ht="20.25" customHeight="1">
      <c r="A45" s="1">
        <v>42</v>
      </c>
      <c r="B45" s="14">
        <v>120</v>
      </c>
      <c r="C45" s="1" t="s">
        <v>2796</v>
      </c>
      <c r="D45" s="4" t="s">
        <v>424</v>
      </c>
      <c r="E45" s="4"/>
      <c r="F45" s="4"/>
      <c r="G45" s="4"/>
      <c r="H45" s="4"/>
      <c r="I45" s="4" t="s">
        <v>425</v>
      </c>
      <c r="J45" s="38"/>
      <c r="K45" s="15" t="s">
        <v>2257</v>
      </c>
      <c r="L45" s="9" t="s">
        <v>2224</v>
      </c>
      <c r="M45" s="9">
        <v>1</v>
      </c>
      <c r="N45" s="16" t="s">
        <v>426</v>
      </c>
      <c r="O45" s="4"/>
      <c r="P45" s="4"/>
      <c r="Q45" s="4"/>
      <c r="R45" s="4"/>
      <c r="S45" s="4"/>
      <c r="T45" s="4"/>
      <c r="U45" s="4" t="s">
        <v>2800</v>
      </c>
      <c r="V45" s="26" t="s">
        <v>1574</v>
      </c>
      <c r="W45" s="4"/>
      <c r="X45" s="18" t="s">
        <v>427</v>
      </c>
      <c r="Y45" s="19" t="s">
        <v>428</v>
      </c>
      <c r="Z45" s="20" t="s">
        <v>269</v>
      </c>
      <c r="AA45" s="15" t="s">
        <v>2824</v>
      </c>
      <c r="AB45" s="15" t="s">
        <v>2807</v>
      </c>
      <c r="AC45" s="4" t="s">
        <v>2121</v>
      </c>
      <c r="AD45" s="15" t="s">
        <v>429</v>
      </c>
      <c r="AE45" s="15" t="s">
        <v>2809</v>
      </c>
      <c r="AF45" s="21">
        <v>666603</v>
      </c>
      <c r="AG45" s="22" t="s">
        <v>427</v>
      </c>
      <c r="AH45" s="22"/>
      <c r="AI45" s="22"/>
      <c r="AJ45" s="22"/>
      <c r="AK45" s="22"/>
      <c r="AL45" s="22"/>
      <c r="AM45" s="22"/>
      <c r="AN45" s="22" t="s">
        <v>2463</v>
      </c>
      <c r="AO45" s="87"/>
      <c r="AP45" s="19">
        <v>2690.59</v>
      </c>
      <c r="AQ45" s="19">
        <v>896.86</v>
      </c>
      <c r="AR45" s="19">
        <v>896.86</v>
      </c>
      <c r="AS45" s="19">
        <v>896.86</v>
      </c>
      <c r="AT45" s="93"/>
      <c r="AU45" s="93"/>
      <c r="AV45" s="93"/>
      <c r="AW45" s="19">
        <v>896.86</v>
      </c>
      <c r="AX45" s="19" t="s">
        <v>1544</v>
      </c>
      <c r="AY45" s="19" t="s">
        <v>1544</v>
      </c>
      <c r="AZ45" s="19" t="s">
        <v>1544</v>
      </c>
      <c r="BA45" s="19" t="s">
        <v>1544</v>
      </c>
      <c r="BB45" s="19" t="s">
        <v>1544</v>
      </c>
      <c r="BC45" s="19" t="s">
        <v>1544</v>
      </c>
      <c r="BD45" s="19" t="s">
        <v>1544</v>
      </c>
      <c r="BE45" s="19" t="s">
        <v>1544</v>
      </c>
      <c r="BF45" s="83">
        <v>10762.32</v>
      </c>
      <c r="BG45" s="29" t="s">
        <v>1188</v>
      </c>
      <c r="BH45" s="1" t="s">
        <v>1189</v>
      </c>
      <c r="BI45" s="1" t="s">
        <v>1105</v>
      </c>
      <c r="BJ45" s="29" t="s">
        <v>1267</v>
      </c>
      <c r="BK45" s="1"/>
      <c r="BL45" s="1" t="s">
        <v>1116</v>
      </c>
      <c r="BM45" s="15" t="s">
        <v>1920</v>
      </c>
    </row>
    <row r="46" spans="1:65" ht="25.5">
      <c r="A46" s="1">
        <v>43</v>
      </c>
      <c r="B46" s="14">
        <v>45</v>
      </c>
      <c r="C46" s="1" t="s">
        <v>2796</v>
      </c>
      <c r="D46" s="4" t="s">
        <v>430</v>
      </c>
      <c r="E46" s="4"/>
      <c r="F46" s="4"/>
      <c r="G46" s="4"/>
      <c r="H46" s="4"/>
      <c r="I46" s="4" t="s">
        <v>2497</v>
      </c>
      <c r="J46" s="4" t="s">
        <v>2498</v>
      </c>
      <c r="K46" s="15" t="s">
        <v>2499</v>
      </c>
      <c r="L46" s="9" t="s">
        <v>1468</v>
      </c>
      <c r="M46" s="9">
        <v>1</v>
      </c>
      <c r="N46" s="16" t="s">
        <v>2903</v>
      </c>
      <c r="O46" s="4" t="s">
        <v>2906</v>
      </c>
      <c r="P46" s="4">
        <v>9</v>
      </c>
      <c r="Q46" s="4"/>
      <c r="R46" s="4"/>
      <c r="S46" s="4"/>
      <c r="T46" s="4"/>
      <c r="U46" s="4" t="s">
        <v>2800</v>
      </c>
      <c r="V46" s="17" t="s">
        <v>1575</v>
      </c>
      <c r="W46" s="4"/>
      <c r="X46" s="18" t="s">
        <v>431</v>
      </c>
      <c r="Y46" s="19" t="s">
        <v>432</v>
      </c>
      <c r="Z46" s="20" t="s">
        <v>160</v>
      </c>
      <c r="AA46" s="15" t="s">
        <v>2936</v>
      </c>
      <c r="AB46" s="15" t="s">
        <v>2807</v>
      </c>
      <c r="AC46" s="4" t="s">
        <v>2122</v>
      </c>
      <c r="AD46" s="15" t="s">
        <v>433</v>
      </c>
      <c r="AE46" s="15" t="s">
        <v>2840</v>
      </c>
      <c r="AF46" s="21">
        <v>107141</v>
      </c>
      <c r="AG46" s="22" t="s">
        <v>431</v>
      </c>
      <c r="AH46" s="22"/>
      <c r="AI46" s="22"/>
      <c r="AJ46" s="22"/>
      <c r="AK46" s="22"/>
      <c r="AL46" s="22"/>
      <c r="AM46" s="22"/>
      <c r="AN46" s="22" t="s">
        <v>2463</v>
      </c>
      <c r="AO46" s="87"/>
      <c r="AP46" s="19">
        <v>3363.24</v>
      </c>
      <c r="AQ46" s="19">
        <v>1121.08</v>
      </c>
      <c r="AR46" s="19">
        <v>1121.08</v>
      </c>
      <c r="AS46" s="19">
        <v>1121.08</v>
      </c>
      <c r="AT46" s="93"/>
      <c r="AU46" s="93"/>
      <c r="AV46" s="93"/>
      <c r="AW46" s="19">
        <v>1121.08</v>
      </c>
      <c r="AX46" s="19" t="s">
        <v>1545</v>
      </c>
      <c r="AY46" s="19" t="s">
        <v>1545</v>
      </c>
      <c r="AZ46" s="19" t="s">
        <v>1545</v>
      </c>
      <c r="BA46" s="19" t="s">
        <v>1545</v>
      </c>
      <c r="BB46" s="19" t="s">
        <v>1545</v>
      </c>
      <c r="BC46" s="19" t="s">
        <v>1545</v>
      </c>
      <c r="BD46" s="19" t="s">
        <v>1545</v>
      </c>
      <c r="BE46" s="19" t="s">
        <v>1545</v>
      </c>
      <c r="BF46" s="83">
        <v>13452.96</v>
      </c>
      <c r="BG46" s="1" t="s">
        <v>1427</v>
      </c>
      <c r="BH46" s="1" t="s">
        <v>1173</v>
      </c>
      <c r="BI46" s="1" t="s">
        <v>1131</v>
      </c>
      <c r="BJ46" s="29" t="s">
        <v>1112</v>
      </c>
      <c r="BK46" s="1"/>
      <c r="BL46" s="1" t="s">
        <v>1086</v>
      </c>
      <c r="BM46" s="15" t="s">
        <v>1467</v>
      </c>
    </row>
    <row r="47" spans="1:65" ht="21" customHeight="1">
      <c r="A47" s="1">
        <v>44</v>
      </c>
      <c r="B47" s="14">
        <v>63</v>
      </c>
      <c r="C47" s="1" t="s">
        <v>2796</v>
      </c>
      <c r="D47" s="4" t="s">
        <v>434</v>
      </c>
      <c r="E47" s="4"/>
      <c r="F47" s="4"/>
      <c r="G47" s="4"/>
      <c r="H47" s="4"/>
      <c r="I47" s="4" t="s">
        <v>1840</v>
      </c>
      <c r="J47" s="4" t="s">
        <v>1841</v>
      </c>
      <c r="K47" s="15" t="s">
        <v>2500</v>
      </c>
      <c r="L47" s="9" t="s">
        <v>1843</v>
      </c>
      <c r="M47" s="9">
        <v>1</v>
      </c>
      <c r="N47" s="16" t="s">
        <v>2818</v>
      </c>
      <c r="O47" s="4" t="s">
        <v>346</v>
      </c>
      <c r="P47" s="4">
        <v>4</v>
      </c>
      <c r="Q47" s="4"/>
      <c r="R47" s="4"/>
      <c r="S47" s="4"/>
      <c r="T47" s="4"/>
      <c r="U47" s="4" t="s">
        <v>2800</v>
      </c>
      <c r="V47" s="26" t="s">
        <v>1576</v>
      </c>
      <c r="W47" s="4"/>
      <c r="X47" s="18" t="s">
        <v>435</v>
      </c>
      <c r="Y47" s="19" t="s">
        <v>436</v>
      </c>
      <c r="Z47" s="20" t="s">
        <v>437</v>
      </c>
      <c r="AA47" s="15" t="s">
        <v>2824</v>
      </c>
      <c r="AB47" s="15" t="s">
        <v>2807</v>
      </c>
      <c r="AC47" s="4" t="s">
        <v>2123</v>
      </c>
      <c r="AD47" s="15" t="s">
        <v>438</v>
      </c>
      <c r="AE47" s="15" t="s">
        <v>2840</v>
      </c>
      <c r="AF47" s="21">
        <v>481786</v>
      </c>
      <c r="AG47" s="22" t="s">
        <v>435</v>
      </c>
      <c r="AH47" s="22"/>
      <c r="AI47" s="22"/>
      <c r="AJ47" s="22"/>
      <c r="AK47" s="22"/>
      <c r="AL47" s="22"/>
      <c r="AM47" s="22"/>
      <c r="AN47" s="22" t="s">
        <v>2463</v>
      </c>
      <c r="AO47" s="87"/>
      <c r="AP47" s="19">
        <v>3363.24</v>
      </c>
      <c r="AQ47" s="19">
        <v>1121.08</v>
      </c>
      <c r="AR47" s="19">
        <v>1121.08</v>
      </c>
      <c r="AS47" s="19">
        <v>1121.08</v>
      </c>
      <c r="AT47" s="93"/>
      <c r="AU47" s="93"/>
      <c r="AV47" s="93"/>
      <c r="AW47" s="19">
        <v>1121.08</v>
      </c>
      <c r="AX47" s="19" t="s">
        <v>1545</v>
      </c>
      <c r="AY47" s="19" t="s">
        <v>1545</v>
      </c>
      <c r="AZ47" s="19" t="s">
        <v>1545</v>
      </c>
      <c r="BA47" s="19" t="s">
        <v>1545</v>
      </c>
      <c r="BB47" s="19" t="s">
        <v>1545</v>
      </c>
      <c r="BC47" s="19" t="s">
        <v>1545</v>
      </c>
      <c r="BD47" s="19" t="s">
        <v>1545</v>
      </c>
      <c r="BE47" s="19" t="s">
        <v>1545</v>
      </c>
      <c r="BF47" s="83">
        <v>13452.96</v>
      </c>
      <c r="BG47" s="1" t="s">
        <v>1280</v>
      </c>
      <c r="BH47" s="1" t="s">
        <v>1190</v>
      </c>
      <c r="BI47" s="1" t="s">
        <v>1191</v>
      </c>
      <c r="BJ47" s="29" t="s">
        <v>1112</v>
      </c>
      <c r="BK47" s="1"/>
      <c r="BL47" s="1" t="s">
        <v>1086</v>
      </c>
      <c r="BM47" s="15" t="s">
        <v>1842</v>
      </c>
    </row>
    <row r="48" spans="1:65" ht="18" customHeight="1">
      <c r="A48" s="1">
        <v>45</v>
      </c>
      <c r="B48" s="14">
        <v>36</v>
      </c>
      <c r="C48" s="1" t="s">
        <v>2796</v>
      </c>
      <c r="D48" s="4" t="s">
        <v>439</v>
      </c>
      <c r="E48" s="4"/>
      <c r="F48" s="4"/>
      <c r="G48" s="4"/>
      <c r="H48" s="4"/>
      <c r="I48" s="38" t="s">
        <v>440</v>
      </c>
      <c r="J48" s="4" t="s">
        <v>1867</v>
      </c>
      <c r="K48" s="15" t="s">
        <v>2258</v>
      </c>
      <c r="L48" s="9" t="s">
        <v>1615</v>
      </c>
      <c r="M48" s="9">
        <v>1</v>
      </c>
      <c r="N48" s="16" t="s">
        <v>2818</v>
      </c>
      <c r="O48" s="4" t="s">
        <v>346</v>
      </c>
      <c r="P48" s="4">
        <v>1</v>
      </c>
      <c r="Q48" s="4"/>
      <c r="R48" s="4"/>
      <c r="S48" s="4"/>
      <c r="T48" s="4"/>
      <c r="U48" s="4" t="s">
        <v>2800</v>
      </c>
      <c r="V48" s="17">
        <v>632212</v>
      </c>
      <c r="W48" s="4"/>
      <c r="X48" s="18" t="s">
        <v>441</v>
      </c>
      <c r="Y48" s="19" t="s">
        <v>442</v>
      </c>
      <c r="Z48" s="20" t="s">
        <v>2899</v>
      </c>
      <c r="AA48" s="15" t="s">
        <v>2824</v>
      </c>
      <c r="AB48" s="15" t="s">
        <v>2807</v>
      </c>
      <c r="AC48" s="4" t="s">
        <v>2124</v>
      </c>
      <c r="AD48" s="15" t="s">
        <v>443</v>
      </c>
      <c r="AE48" s="15" t="s">
        <v>2840</v>
      </c>
      <c r="AF48" s="21">
        <v>722008</v>
      </c>
      <c r="AG48" s="22" t="s">
        <v>441</v>
      </c>
      <c r="AH48" s="22"/>
      <c r="AI48" s="22"/>
      <c r="AJ48" s="22"/>
      <c r="AK48" s="22"/>
      <c r="AL48" s="22"/>
      <c r="AM48" s="22"/>
      <c r="AN48" s="22" t="s">
        <v>2463</v>
      </c>
      <c r="AO48" s="87"/>
      <c r="AP48" s="19">
        <v>3363.24</v>
      </c>
      <c r="AQ48" s="19">
        <v>1121.08</v>
      </c>
      <c r="AR48" s="19">
        <v>1121.08</v>
      </c>
      <c r="AS48" s="19">
        <v>1121.08</v>
      </c>
      <c r="AT48" s="93"/>
      <c r="AU48" s="93"/>
      <c r="AV48" s="93"/>
      <c r="AW48" s="19">
        <v>1121.08</v>
      </c>
      <c r="AX48" s="19" t="s">
        <v>1545</v>
      </c>
      <c r="AY48" s="19" t="s">
        <v>1545</v>
      </c>
      <c r="AZ48" s="19" t="s">
        <v>1545</v>
      </c>
      <c r="BA48" s="19" t="s">
        <v>1545</v>
      </c>
      <c r="BB48" s="19" t="s">
        <v>1545</v>
      </c>
      <c r="BC48" s="19" t="s">
        <v>1545</v>
      </c>
      <c r="BD48" s="19" t="s">
        <v>1545</v>
      </c>
      <c r="BE48" s="19" t="s">
        <v>1545</v>
      </c>
      <c r="BF48" s="83">
        <v>13452.96</v>
      </c>
      <c r="BG48" s="1" t="s">
        <v>1113</v>
      </c>
      <c r="BH48" s="1" t="s">
        <v>1193</v>
      </c>
      <c r="BI48" s="1" t="s">
        <v>1174</v>
      </c>
      <c r="BJ48" s="29" t="s">
        <v>1242</v>
      </c>
      <c r="BK48" s="1"/>
      <c r="BL48" s="1" t="s">
        <v>1086</v>
      </c>
      <c r="BM48" s="15" t="s">
        <v>1606</v>
      </c>
    </row>
    <row r="49" spans="1:65" ht="20.25" customHeight="1">
      <c r="A49" s="1">
        <v>46</v>
      </c>
      <c r="B49" s="14">
        <v>8</v>
      </c>
      <c r="C49" s="1" t="s">
        <v>2796</v>
      </c>
      <c r="D49" s="4" t="s">
        <v>444</v>
      </c>
      <c r="E49" s="4"/>
      <c r="F49" s="4"/>
      <c r="G49" s="4"/>
      <c r="H49" s="4"/>
      <c r="I49" s="4" t="s">
        <v>1815</v>
      </c>
      <c r="J49" s="4" t="s">
        <v>1816</v>
      </c>
      <c r="K49" s="15" t="s">
        <v>2259</v>
      </c>
      <c r="L49" s="9" t="s">
        <v>1914</v>
      </c>
      <c r="M49" s="9">
        <v>0</v>
      </c>
      <c r="N49" s="16" t="s">
        <v>445</v>
      </c>
      <c r="O49" s="4"/>
      <c r="P49" s="4"/>
      <c r="Q49" s="4"/>
      <c r="R49" s="4"/>
      <c r="S49" s="4"/>
      <c r="T49" s="4"/>
      <c r="U49" s="4" t="s">
        <v>2800</v>
      </c>
      <c r="V49" s="26" t="s">
        <v>1577</v>
      </c>
      <c r="W49" s="4"/>
      <c r="X49" s="18" t="s">
        <v>446</v>
      </c>
      <c r="Y49" s="19" t="s">
        <v>447</v>
      </c>
      <c r="Z49" s="20" t="s">
        <v>448</v>
      </c>
      <c r="AA49" s="15" t="s">
        <v>376</v>
      </c>
      <c r="AB49" s="15" t="s">
        <v>2807</v>
      </c>
      <c r="AC49" s="4" t="s">
        <v>2125</v>
      </c>
      <c r="AD49" s="15" t="s">
        <v>449</v>
      </c>
      <c r="AE49" s="15" t="s">
        <v>2840</v>
      </c>
      <c r="AF49" s="21">
        <v>481720</v>
      </c>
      <c r="AG49" s="22" t="s">
        <v>446</v>
      </c>
      <c r="AH49" s="22"/>
      <c r="AI49" s="22"/>
      <c r="AJ49" s="22"/>
      <c r="AK49" s="22"/>
      <c r="AL49" s="22"/>
      <c r="AM49" s="22"/>
      <c r="AN49" s="22" t="s">
        <v>2463</v>
      </c>
      <c r="AO49" s="87"/>
      <c r="AP49" s="19">
        <v>2882.78</v>
      </c>
      <c r="AQ49" s="19">
        <v>960.93</v>
      </c>
      <c r="AR49" s="19">
        <v>960.93</v>
      </c>
      <c r="AS49" s="19">
        <v>960.93</v>
      </c>
      <c r="AT49" s="93"/>
      <c r="AU49" s="93"/>
      <c r="AV49" s="93"/>
      <c r="AW49" s="19">
        <v>960.93</v>
      </c>
      <c r="AX49" s="19" t="s">
        <v>1545</v>
      </c>
      <c r="AY49" s="19" t="s">
        <v>1545</v>
      </c>
      <c r="AZ49" s="19" t="s">
        <v>1545</v>
      </c>
      <c r="BA49" s="19" t="s">
        <v>1545</v>
      </c>
      <c r="BB49" s="19" t="s">
        <v>1545</v>
      </c>
      <c r="BC49" s="19" t="s">
        <v>1545</v>
      </c>
      <c r="BD49" s="19" t="s">
        <v>1545</v>
      </c>
      <c r="BE49" s="19" t="s">
        <v>1545</v>
      </c>
      <c r="BF49" s="83">
        <v>11531.16</v>
      </c>
      <c r="BG49" s="1" t="s">
        <v>1085</v>
      </c>
      <c r="BH49" s="1" t="s">
        <v>1192</v>
      </c>
      <c r="BI49" s="1">
        <v>0</v>
      </c>
      <c r="BJ49" s="1" t="s">
        <v>1650</v>
      </c>
      <c r="BK49" s="1"/>
      <c r="BL49" s="1" t="s">
        <v>1116</v>
      </c>
      <c r="BM49" s="15" t="s">
        <v>1821</v>
      </c>
    </row>
    <row r="50" spans="1:65" ht="25.5">
      <c r="A50" s="1">
        <v>47</v>
      </c>
      <c r="B50" s="14">
        <v>51</v>
      </c>
      <c r="C50" s="1" t="s">
        <v>2796</v>
      </c>
      <c r="D50" s="4" t="s">
        <v>450</v>
      </c>
      <c r="E50" s="4"/>
      <c r="F50" s="4"/>
      <c r="G50" s="4"/>
      <c r="H50" s="4"/>
      <c r="I50" s="4" t="s">
        <v>1757</v>
      </c>
      <c r="J50" s="4" t="s">
        <v>1758</v>
      </c>
      <c r="K50" s="15" t="s">
        <v>2260</v>
      </c>
      <c r="L50" s="9" t="s">
        <v>1760</v>
      </c>
      <c r="M50" s="9">
        <v>1</v>
      </c>
      <c r="N50" s="16" t="s">
        <v>451</v>
      </c>
      <c r="O50" s="4"/>
      <c r="P50" s="4"/>
      <c r="Q50" s="4"/>
      <c r="R50" s="4"/>
      <c r="S50" s="4"/>
      <c r="T50" s="4"/>
      <c r="U50" s="4" t="s">
        <v>2800</v>
      </c>
      <c r="V50" s="26" t="s">
        <v>1416</v>
      </c>
      <c r="W50" s="4"/>
      <c r="X50" s="18" t="s">
        <v>452</v>
      </c>
      <c r="Y50" s="19" t="s">
        <v>455</v>
      </c>
      <c r="Z50" s="20" t="s">
        <v>456</v>
      </c>
      <c r="AA50" s="15" t="s">
        <v>2824</v>
      </c>
      <c r="AB50" s="15" t="s">
        <v>2807</v>
      </c>
      <c r="AC50" s="4" t="s">
        <v>2126</v>
      </c>
      <c r="AD50" s="15" t="s">
        <v>457</v>
      </c>
      <c r="AE50" s="15" t="s">
        <v>2809</v>
      </c>
      <c r="AF50" s="21">
        <v>666250</v>
      </c>
      <c r="AG50" s="22" t="s">
        <v>452</v>
      </c>
      <c r="AH50" s="22"/>
      <c r="AI50" s="22"/>
      <c r="AJ50" s="22"/>
      <c r="AK50" s="22"/>
      <c r="AL50" s="22"/>
      <c r="AM50" s="22"/>
      <c r="AN50" s="22" t="s">
        <v>2463</v>
      </c>
      <c r="AO50" s="87"/>
      <c r="AP50" s="19">
        <v>2690.59</v>
      </c>
      <c r="AQ50" s="19">
        <v>896.86</v>
      </c>
      <c r="AR50" s="19">
        <v>896.86</v>
      </c>
      <c r="AS50" s="19">
        <v>896.86</v>
      </c>
      <c r="AT50" s="93"/>
      <c r="AU50" s="93"/>
      <c r="AV50" s="93"/>
      <c r="AW50" s="19">
        <v>896.86</v>
      </c>
      <c r="AX50" s="19" t="s">
        <v>1544</v>
      </c>
      <c r="AY50" s="19" t="s">
        <v>1544</v>
      </c>
      <c r="AZ50" s="19" t="s">
        <v>1544</v>
      </c>
      <c r="BA50" s="19" t="s">
        <v>1544</v>
      </c>
      <c r="BB50" s="19" t="s">
        <v>1544</v>
      </c>
      <c r="BC50" s="19" t="s">
        <v>1544</v>
      </c>
      <c r="BD50" s="19" t="s">
        <v>1544</v>
      </c>
      <c r="BE50" s="19" t="s">
        <v>1544</v>
      </c>
      <c r="BF50" s="83">
        <v>10762.32</v>
      </c>
      <c r="BG50" s="1" t="s">
        <v>1125</v>
      </c>
      <c r="BH50" s="1" t="s">
        <v>1195</v>
      </c>
      <c r="BI50" s="1" t="s">
        <v>1111</v>
      </c>
      <c r="BJ50" s="1" t="s">
        <v>1650</v>
      </c>
      <c r="BK50" s="1"/>
      <c r="BL50" s="1" t="s">
        <v>1116</v>
      </c>
      <c r="BM50" s="15" t="s">
        <v>1759</v>
      </c>
    </row>
    <row r="51" spans="1:65" ht="25.5">
      <c r="A51" s="1">
        <v>48</v>
      </c>
      <c r="B51" s="14">
        <v>141</v>
      </c>
      <c r="C51" s="1" t="s">
        <v>2796</v>
      </c>
      <c r="D51" s="4" t="s">
        <v>1380</v>
      </c>
      <c r="E51" s="4"/>
      <c r="F51" s="4"/>
      <c r="G51" s="4"/>
      <c r="H51" s="4"/>
      <c r="I51" s="4" t="s">
        <v>1381</v>
      </c>
      <c r="J51" s="4" t="s">
        <v>1382</v>
      </c>
      <c r="K51" s="15" t="s">
        <v>2501</v>
      </c>
      <c r="L51" s="9" t="s">
        <v>1505</v>
      </c>
      <c r="M51" s="9">
        <v>0</v>
      </c>
      <c r="N51" s="16" t="s">
        <v>1383</v>
      </c>
      <c r="O51" s="4"/>
      <c r="P51" s="4"/>
      <c r="Q51" s="4"/>
      <c r="R51" s="4"/>
      <c r="S51" s="4"/>
      <c r="T51" s="4"/>
      <c r="U51" s="4" t="s">
        <v>2800</v>
      </c>
      <c r="V51" s="26" t="s">
        <v>1384</v>
      </c>
      <c r="W51" s="4"/>
      <c r="X51" s="18" t="s">
        <v>1385</v>
      </c>
      <c r="Y51" s="19" t="s">
        <v>1386</v>
      </c>
      <c r="Z51" s="20" t="s">
        <v>1390</v>
      </c>
      <c r="AA51" s="15" t="s">
        <v>2824</v>
      </c>
      <c r="AB51" s="15" t="s">
        <v>2807</v>
      </c>
      <c r="AC51" s="4" t="s">
        <v>1908</v>
      </c>
      <c r="AD51" s="15" t="s">
        <v>1885</v>
      </c>
      <c r="AE51" s="15" t="s">
        <v>2809</v>
      </c>
      <c r="AF51" s="21">
        <v>666443</v>
      </c>
      <c r="AG51" s="22" t="s">
        <v>1385</v>
      </c>
      <c r="AH51" s="22"/>
      <c r="AI51" s="22"/>
      <c r="AJ51" s="22"/>
      <c r="AK51" s="22"/>
      <c r="AL51" s="22"/>
      <c r="AM51" s="22"/>
      <c r="AN51" s="22" t="s">
        <v>2463</v>
      </c>
      <c r="AO51" s="87"/>
      <c r="AP51" s="19">
        <v>2690.59</v>
      </c>
      <c r="AQ51" s="19">
        <v>896.86</v>
      </c>
      <c r="AR51" s="19">
        <v>896.86</v>
      </c>
      <c r="AS51" s="19">
        <v>896.86</v>
      </c>
      <c r="AT51" s="93"/>
      <c r="AU51" s="93"/>
      <c r="AV51" s="93"/>
      <c r="AW51" s="19">
        <v>896.86</v>
      </c>
      <c r="AX51" s="19" t="s">
        <v>1544</v>
      </c>
      <c r="AY51" s="19" t="s">
        <v>1544</v>
      </c>
      <c r="AZ51" s="19" t="s">
        <v>1544</v>
      </c>
      <c r="BA51" s="19" t="s">
        <v>1544</v>
      </c>
      <c r="BB51" s="19" t="s">
        <v>1544</v>
      </c>
      <c r="BC51" s="19" t="s">
        <v>1544</v>
      </c>
      <c r="BD51" s="19" t="s">
        <v>1544</v>
      </c>
      <c r="BE51" s="19" t="s">
        <v>1544</v>
      </c>
      <c r="BF51" s="83">
        <v>10762.32</v>
      </c>
      <c r="BG51" s="1" t="s">
        <v>1393</v>
      </c>
      <c r="BH51" s="1" t="s">
        <v>1391</v>
      </c>
      <c r="BI51" s="1">
        <v>0</v>
      </c>
      <c r="BJ51" s="1" t="s">
        <v>1172</v>
      </c>
      <c r="BK51" s="1"/>
      <c r="BL51" s="1" t="s">
        <v>1116</v>
      </c>
      <c r="BM51" s="15" t="s">
        <v>1557</v>
      </c>
    </row>
    <row r="52" spans="1:65" ht="18.75" customHeight="1">
      <c r="A52" s="1">
        <v>49</v>
      </c>
      <c r="B52" s="14">
        <v>81</v>
      </c>
      <c r="C52" s="1" t="s">
        <v>2796</v>
      </c>
      <c r="D52" s="4" t="s">
        <v>458</v>
      </c>
      <c r="E52" s="4"/>
      <c r="F52" s="4"/>
      <c r="G52" s="4"/>
      <c r="H52" s="4"/>
      <c r="I52" s="4" t="s">
        <v>1824</v>
      </c>
      <c r="J52" s="4" t="s">
        <v>1825</v>
      </c>
      <c r="K52" s="15" t="s">
        <v>2261</v>
      </c>
      <c r="L52" s="9" t="s">
        <v>1827</v>
      </c>
      <c r="M52" s="9">
        <v>1</v>
      </c>
      <c r="N52" s="16" t="s">
        <v>2818</v>
      </c>
      <c r="O52" s="4" t="s">
        <v>346</v>
      </c>
      <c r="P52" s="4">
        <v>4</v>
      </c>
      <c r="Q52" s="4"/>
      <c r="R52" s="4"/>
      <c r="S52" s="4"/>
      <c r="T52" s="4"/>
      <c r="U52" s="4" t="s">
        <v>2800</v>
      </c>
      <c r="V52" s="26">
        <v>634193</v>
      </c>
      <c r="W52" s="4"/>
      <c r="X52" s="18" t="s">
        <v>459</v>
      </c>
      <c r="Y52" s="19" t="s">
        <v>460</v>
      </c>
      <c r="Z52" s="20" t="s">
        <v>456</v>
      </c>
      <c r="AA52" s="15" t="s">
        <v>2824</v>
      </c>
      <c r="AB52" s="15" t="s">
        <v>2807</v>
      </c>
      <c r="AC52" s="4" t="s">
        <v>2165</v>
      </c>
      <c r="AD52" s="15" t="s">
        <v>461</v>
      </c>
      <c r="AE52" s="15" t="s">
        <v>2840</v>
      </c>
      <c r="AF52" s="21">
        <v>256702</v>
      </c>
      <c r="AG52" s="22" t="s">
        <v>459</v>
      </c>
      <c r="AH52" s="22"/>
      <c r="AI52" s="22"/>
      <c r="AJ52" s="22"/>
      <c r="AK52" s="22"/>
      <c r="AL52" s="22"/>
      <c r="AM52" s="22"/>
      <c r="AN52" s="22" t="s">
        <v>2463</v>
      </c>
      <c r="AO52" s="87"/>
      <c r="AP52" s="19">
        <v>3363.24</v>
      </c>
      <c r="AQ52" s="19">
        <v>1121.08</v>
      </c>
      <c r="AR52" s="19">
        <v>1121.08</v>
      </c>
      <c r="AS52" s="19">
        <v>1121.08</v>
      </c>
      <c r="AT52" s="93"/>
      <c r="AU52" s="93"/>
      <c r="AV52" s="93"/>
      <c r="AW52" s="19">
        <v>1121.08</v>
      </c>
      <c r="AX52" s="19" t="s">
        <v>1545</v>
      </c>
      <c r="AY52" s="19" t="s">
        <v>1545</v>
      </c>
      <c r="AZ52" s="19" t="s">
        <v>1545</v>
      </c>
      <c r="BA52" s="19" t="s">
        <v>1545</v>
      </c>
      <c r="BB52" s="19" t="s">
        <v>1545</v>
      </c>
      <c r="BC52" s="19" t="s">
        <v>1545</v>
      </c>
      <c r="BD52" s="19" t="s">
        <v>1545</v>
      </c>
      <c r="BE52" s="19" t="s">
        <v>1545</v>
      </c>
      <c r="BF52" s="83">
        <v>13452.96</v>
      </c>
      <c r="BG52" s="1" t="s">
        <v>1280</v>
      </c>
      <c r="BH52" s="1" t="s">
        <v>1197</v>
      </c>
      <c r="BI52" s="1" t="s">
        <v>1196</v>
      </c>
      <c r="BJ52" s="29" t="s">
        <v>1112</v>
      </c>
      <c r="BK52" s="1"/>
      <c r="BL52" s="1" t="s">
        <v>1086</v>
      </c>
      <c r="BM52" s="15" t="s">
        <v>1826</v>
      </c>
    </row>
    <row r="53" spans="1:65" ht="18" customHeight="1">
      <c r="A53" s="1">
        <v>50</v>
      </c>
      <c r="B53" s="14">
        <v>65</v>
      </c>
      <c r="C53" s="1" t="s">
        <v>2796</v>
      </c>
      <c r="D53" s="4" t="s">
        <v>462</v>
      </c>
      <c r="E53" s="4"/>
      <c r="F53" s="4"/>
      <c r="G53" s="4"/>
      <c r="H53" s="4"/>
      <c r="I53" s="4" t="s">
        <v>463</v>
      </c>
      <c r="J53" s="4" t="s">
        <v>1761</v>
      </c>
      <c r="K53" s="15" t="s">
        <v>2262</v>
      </c>
      <c r="L53" s="9" t="s">
        <v>1763</v>
      </c>
      <c r="M53" s="9">
        <v>1</v>
      </c>
      <c r="N53" s="16" t="s">
        <v>2818</v>
      </c>
      <c r="O53" s="4" t="s">
        <v>346</v>
      </c>
      <c r="P53" s="4">
        <v>4</v>
      </c>
      <c r="Q53" s="4"/>
      <c r="R53" s="4"/>
      <c r="S53" s="4"/>
      <c r="T53" s="4"/>
      <c r="U53" s="4" t="s">
        <v>2800</v>
      </c>
      <c r="V53" s="26" t="s">
        <v>1578</v>
      </c>
      <c r="W53" s="4"/>
      <c r="X53" s="18" t="s">
        <v>464</v>
      </c>
      <c r="Y53" s="19" t="s">
        <v>1321</v>
      </c>
      <c r="Z53" s="20" t="s">
        <v>357</v>
      </c>
      <c r="AA53" s="15" t="s">
        <v>389</v>
      </c>
      <c r="AB53" s="15" t="s">
        <v>2807</v>
      </c>
      <c r="AC53" s="4" t="s">
        <v>2166</v>
      </c>
      <c r="AD53" s="15" t="s">
        <v>443</v>
      </c>
      <c r="AE53" s="15" t="s">
        <v>2840</v>
      </c>
      <c r="AF53" s="21">
        <v>544972</v>
      </c>
      <c r="AG53" s="22" t="s">
        <v>464</v>
      </c>
      <c r="AH53" s="22"/>
      <c r="AI53" s="22"/>
      <c r="AJ53" s="22"/>
      <c r="AK53" s="22"/>
      <c r="AL53" s="22"/>
      <c r="AM53" s="22"/>
      <c r="AN53" s="22" t="s">
        <v>2463</v>
      </c>
      <c r="AO53" s="87"/>
      <c r="AP53" s="19">
        <v>3363.24</v>
      </c>
      <c r="AQ53" s="19">
        <v>1121.08</v>
      </c>
      <c r="AR53" s="19">
        <v>1121.08</v>
      </c>
      <c r="AS53" s="19">
        <v>1121.08</v>
      </c>
      <c r="AT53" s="93"/>
      <c r="AU53" s="93"/>
      <c r="AV53" s="93"/>
      <c r="AW53" s="19">
        <v>1121.08</v>
      </c>
      <c r="AX53" s="19" t="s">
        <v>1545</v>
      </c>
      <c r="AY53" s="19" t="s">
        <v>1545</v>
      </c>
      <c r="AZ53" s="19" t="s">
        <v>1545</v>
      </c>
      <c r="BA53" s="19" t="s">
        <v>1545</v>
      </c>
      <c r="BB53" s="19" t="s">
        <v>1545</v>
      </c>
      <c r="BC53" s="19" t="s">
        <v>1545</v>
      </c>
      <c r="BD53" s="19" t="s">
        <v>1545</v>
      </c>
      <c r="BE53" s="19" t="s">
        <v>1545</v>
      </c>
      <c r="BF53" s="83">
        <v>13452.96</v>
      </c>
      <c r="BG53" s="1" t="s">
        <v>1280</v>
      </c>
      <c r="BH53" s="1" t="s">
        <v>1198</v>
      </c>
      <c r="BI53" s="1" t="s">
        <v>1199</v>
      </c>
      <c r="BJ53" s="29" t="s">
        <v>1112</v>
      </c>
      <c r="BK53" s="1"/>
      <c r="BL53" s="1" t="s">
        <v>1086</v>
      </c>
      <c r="BM53" s="15" t="s">
        <v>1762</v>
      </c>
    </row>
    <row r="54" spans="1:65" ht="19.5" customHeight="1">
      <c r="A54" s="1">
        <v>51</v>
      </c>
      <c r="B54" s="30" t="s">
        <v>465</v>
      </c>
      <c r="C54" s="1" t="s">
        <v>2796</v>
      </c>
      <c r="D54" s="20" t="s">
        <v>466</v>
      </c>
      <c r="E54" s="20"/>
      <c r="F54" s="20"/>
      <c r="G54" s="20"/>
      <c r="H54" s="20"/>
      <c r="I54" s="20" t="s">
        <v>467</v>
      </c>
      <c r="J54" s="20" t="s">
        <v>1469</v>
      </c>
      <c r="K54" s="15" t="s">
        <v>2502</v>
      </c>
      <c r="L54" s="9" t="s">
        <v>1506</v>
      </c>
      <c r="M54" s="9">
        <v>1</v>
      </c>
      <c r="N54" s="16" t="s">
        <v>468</v>
      </c>
      <c r="O54" s="20"/>
      <c r="P54" s="20"/>
      <c r="Q54" s="20"/>
      <c r="R54" s="20"/>
      <c r="S54" s="20"/>
      <c r="T54" s="20"/>
      <c r="U54" s="4" t="s">
        <v>2800</v>
      </c>
      <c r="V54" s="26" t="s">
        <v>1579</v>
      </c>
      <c r="W54" s="20"/>
      <c r="X54" s="42" t="s">
        <v>469</v>
      </c>
      <c r="Y54" s="19" t="s">
        <v>483</v>
      </c>
      <c r="Z54" s="20" t="s">
        <v>2899</v>
      </c>
      <c r="AA54" s="15" t="s">
        <v>2824</v>
      </c>
      <c r="AB54" s="15" t="s">
        <v>2807</v>
      </c>
      <c r="AC54" s="20" t="s">
        <v>2167</v>
      </c>
      <c r="AD54" s="15" t="s">
        <v>484</v>
      </c>
      <c r="AE54" s="15" t="s">
        <v>2809</v>
      </c>
      <c r="AF54" s="21">
        <v>665151</v>
      </c>
      <c r="AG54" s="22" t="s">
        <v>469</v>
      </c>
      <c r="AH54" s="22"/>
      <c r="AI54" s="22"/>
      <c r="AJ54" s="22"/>
      <c r="AK54" s="22"/>
      <c r="AL54" s="22"/>
      <c r="AM54" s="22"/>
      <c r="AN54" s="22" t="s">
        <v>2463</v>
      </c>
      <c r="AO54" s="87"/>
      <c r="AP54" s="19">
        <v>2690.59</v>
      </c>
      <c r="AQ54" s="19">
        <v>896.86</v>
      </c>
      <c r="AR54" s="19">
        <v>896.86</v>
      </c>
      <c r="AS54" s="19">
        <v>896.86</v>
      </c>
      <c r="AT54" s="93"/>
      <c r="AU54" s="93"/>
      <c r="AV54" s="93"/>
      <c r="AW54" s="19">
        <v>896.86</v>
      </c>
      <c r="AX54" s="19" t="s">
        <v>1544</v>
      </c>
      <c r="AY54" s="19" t="s">
        <v>1544</v>
      </c>
      <c r="AZ54" s="19" t="s">
        <v>1544</v>
      </c>
      <c r="BA54" s="19" t="s">
        <v>1544</v>
      </c>
      <c r="BB54" s="19" t="s">
        <v>1544</v>
      </c>
      <c r="BC54" s="19" t="s">
        <v>1544</v>
      </c>
      <c r="BD54" s="19" t="s">
        <v>1544</v>
      </c>
      <c r="BE54" s="19" t="s">
        <v>1544</v>
      </c>
      <c r="BF54" s="83">
        <v>10762.32</v>
      </c>
      <c r="BG54" s="1" t="s">
        <v>1593</v>
      </c>
      <c r="BH54" s="1" t="s">
        <v>1639</v>
      </c>
      <c r="BI54" s="1">
        <v>0</v>
      </c>
      <c r="BJ54" s="1" t="s">
        <v>1399</v>
      </c>
      <c r="BK54" s="1"/>
      <c r="BL54" s="1" t="s">
        <v>1116</v>
      </c>
      <c r="BM54" s="15" t="s">
        <v>1470</v>
      </c>
    </row>
    <row r="55" spans="1:65" ht="16.5" customHeight="1">
      <c r="A55" s="1">
        <v>52</v>
      </c>
      <c r="B55" s="14">
        <v>9</v>
      </c>
      <c r="C55" s="1" t="s">
        <v>2796</v>
      </c>
      <c r="D55" s="39" t="s">
        <v>485</v>
      </c>
      <c r="E55" s="39"/>
      <c r="F55" s="39"/>
      <c r="G55" s="39"/>
      <c r="H55" s="39"/>
      <c r="I55" s="4" t="s">
        <v>486</v>
      </c>
      <c r="J55" s="4"/>
      <c r="K55" s="15" t="s">
        <v>487</v>
      </c>
      <c r="L55" s="9"/>
      <c r="M55" s="9">
        <v>0</v>
      </c>
      <c r="N55" s="40" t="s">
        <v>488</v>
      </c>
      <c r="O55" s="4"/>
      <c r="P55" s="4"/>
      <c r="Q55" s="4"/>
      <c r="R55" s="4"/>
      <c r="S55" s="4"/>
      <c r="T55" s="4"/>
      <c r="U55" s="4" t="s">
        <v>2800</v>
      </c>
      <c r="V55" s="26">
        <v>261246</v>
      </c>
      <c r="W55" s="4"/>
      <c r="X55" s="18" t="s">
        <v>489</v>
      </c>
      <c r="Y55" s="19" t="s">
        <v>490</v>
      </c>
      <c r="Z55" s="20" t="s">
        <v>520</v>
      </c>
      <c r="AA55" s="15" t="s">
        <v>529</v>
      </c>
      <c r="AB55" s="15" t="s">
        <v>2807</v>
      </c>
      <c r="AC55" s="39" t="s">
        <v>485</v>
      </c>
      <c r="AD55" s="41" t="s">
        <v>145</v>
      </c>
      <c r="AE55" s="41" t="s">
        <v>2809</v>
      </c>
      <c r="AF55" s="57">
        <v>252523</v>
      </c>
      <c r="AG55" s="56" t="s">
        <v>489</v>
      </c>
      <c r="AH55" s="56"/>
      <c r="AI55" s="56"/>
      <c r="AJ55" s="56"/>
      <c r="AK55" s="56"/>
      <c r="AL55" s="56"/>
      <c r="AM55" s="56"/>
      <c r="AN55" s="22" t="s">
        <v>2463</v>
      </c>
      <c r="AO55" s="87"/>
      <c r="AP55" s="19">
        <v>896.86</v>
      </c>
      <c r="AQ55" s="19">
        <v>896.86</v>
      </c>
      <c r="AR55" s="19">
        <v>0</v>
      </c>
      <c r="AS55" s="19">
        <v>0</v>
      </c>
      <c r="AT55" s="93"/>
      <c r="AU55" s="93"/>
      <c r="AV55" s="93"/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83">
        <v>896.86</v>
      </c>
      <c r="BG55" s="40" t="s">
        <v>1113</v>
      </c>
      <c r="BH55" s="40" t="s">
        <v>1201</v>
      </c>
      <c r="BI55" s="1">
        <v>0</v>
      </c>
      <c r="BJ55" s="40" t="s">
        <v>1265</v>
      </c>
      <c r="BK55" s="1"/>
      <c r="BL55" s="1" t="s">
        <v>1116</v>
      </c>
      <c r="BM55" s="15" t="s">
        <v>487</v>
      </c>
    </row>
    <row r="56" spans="1:65" ht="18" customHeight="1">
      <c r="A56" s="1">
        <v>53</v>
      </c>
      <c r="B56" s="14">
        <v>108</v>
      </c>
      <c r="C56" s="1" t="s">
        <v>2796</v>
      </c>
      <c r="D56" s="4" t="s">
        <v>530</v>
      </c>
      <c r="E56" s="4"/>
      <c r="F56" s="4"/>
      <c r="G56" s="4"/>
      <c r="H56" s="4"/>
      <c r="I56" s="4" t="s">
        <v>1894</v>
      </c>
      <c r="J56" s="4" t="s">
        <v>1895</v>
      </c>
      <c r="K56" s="15" t="s">
        <v>2263</v>
      </c>
      <c r="L56" s="9" t="s">
        <v>2503</v>
      </c>
      <c r="M56" s="9">
        <v>1</v>
      </c>
      <c r="N56" s="16" t="s">
        <v>2818</v>
      </c>
      <c r="O56" s="4" t="s">
        <v>346</v>
      </c>
      <c r="P56" s="4">
        <v>1</v>
      </c>
      <c r="Q56" s="4"/>
      <c r="R56" s="4"/>
      <c r="S56" s="4"/>
      <c r="T56" s="4"/>
      <c r="U56" s="4" t="s">
        <v>2800</v>
      </c>
      <c r="V56" s="26">
        <v>632212</v>
      </c>
      <c r="W56" s="4"/>
      <c r="X56" s="18" t="s">
        <v>531</v>
      </c>
      <c r="Y56" s="19" t="s">
        <v>532</v>
      </c>
      <c r="Z56" s="20" t="s">
        <v>533</v>
      </c>
      <c r="AA56" s="15" t="s">
        <v>2824</v>
      </c>
      <c r="AB56" s="15" t="s">
        <v>2807</v>
      </c>
      <c r="AC56" s="4" t="s">
        <v>2168</v>
      </c>
      <c r="AD56" s="15" t="s">
        <v>535</v>
      </c>
      <c r="AE56" s="15" t="s">
        <v>2840</v>
      </c>
      <c r="AF56" s="19" t="s">
        <v>536</v>
      </c>
      <c r="AG56" s="22" t="s">
        <v>531</v>
      </c>
      <c r="AH56" s="22"/>
      <c r="AI56" s="22"/>
      <c r="AJ56" s="22"/>
      <c r="AK56" s="22"/>
      <c r="AL56" s="22"/>
      <c r="AM56" s="22"/>
      <c r="AN56" s="22" t="s">
        <v>2463</v>
      </c>
      <c r="AO56" s="87"/>
      <c r="AP56" s="19">
        <v>3363.24</v>
      </c>
      <c r="AQ56" s="19">
        <v>1121.08</v>
      </c>
      <c r="AR56" s="19">
        <v>1121.08</v>
      </c>
      <c r="AS56" s="19">
        <v>1121.08</v>
      </c>
      <c r="AT56" s="93"/>
      <c r="AU56" s="93"/>
      <c r="AV56" s="93"/>
      <c r="AW56" s="19">
        <v>1121.08</v>
      </c>
      <c r="AX56" s="19" t="s">
        <v>1545</v>
      </c>
      <c r="AY56" s="19" t="s">
        <v>1545</v>
      </c>
      <c r="AZ56" s="19" t="s">
        <v>1545</v>
      </c>
      <c r="BA56" s="19" t="s">
        <v>1545</v>
      </c>
      <c r="BB56" s="19" t="s">
        <v>1545</v>
      </c>
      <c r="BC56" s="19" t="s">
        <v>1545</v>
      </c>
      <c r="BD56" s="19" t="s">
        <v>1545</v>
      </c>
      <c r="BE56" s="19" t="s">
        <v>1545</v>
      </c>
      <c r="BF56" s="83">
        <v>13452.96</v>
      </c>
      <c r="BG56" s="29" t="s">
        <v>1202</v>
      </c>
      <c r="BH56" s="29" t="s">
        <v>1202</v>
      </c>
      <c r="BI56" s="1" t="s">
        <v>1126</v>
      </c>
      <c r="BJ56" s="29" t="s">
        <v>1273</v>
      </c>
      <c r="BK56" s="1"/>
      <c r="BL56" s="1" t="s">
        <v>1086</v>
      </c>
      <c r="BM56" s="15" t="s">
        <v>1896</v>
      </c>
    </row>
    <row r="57" spans="1:65" ht="20.25" customHeight="1">
      <c r="A57" s="1">
        <v>54</v>
      </c>
      <c r="B57" s="14">
        <v>42</v>
      </c>
      <c r="C57" s="1" t="s">
        <v>2796</v>
      </c>
      <c r="D57" s="39" t="s">
        <v>537</v>
      </c>
      <c r="E57" s="39"/>
      <c r="F57" s="39"/>
      <c r="G57" s="39"/>
      <c r="H57" s="39"/>
      <c r="I57" s="4" t="s">
        <v>538</v>
      </c>
      <c r="J57" s="4" t="s">
        <v>539</v>
      </c>
      <c r="K57" s="15" t="s">
        <v>540</v>
      </c>
      <c r="L57" s="9"/>
      <c r="M57" s="9">
        <v>0</v>
      </c>
      <c r="N57" s="40" t="s">
        <v>541</v>
      </c>
      <c r="O57" s="4"/>
      <c r="P57" s="4"/>
      <c r="Q57" s="4"/>
      <c r="R57" s="4"/>
      <c r="S57" s="4"/>
      <c r="T57" s="4"/>
      <c r="U57" s="4" t="s">
        <v>2800</v>
      </c>
      <c r="V57" s="17" t="s">
        <v>542</v>
      </c>
      <c r="W57" s="4"/>
      <c r="X57" s="18" t="s">
        <v>543</v>
      </c>
      <c r="Y57" s="19" t="s">
        <v>544</v>
      </c>
      <c r="Z57" s="20" t="s">
        <v>437</v>
      </c>
      <c r="AA57" s="15" t="s">
        <v>2824</v>
      </c>
      <c r="AB57" s="15" t="s">
        <v>2807</v>
      </c>
      <c r="AC57" s="39" t="s">
        <v>537</v>
      </c>
      <c r="AD57" s="41" t="s">
        <v>545</v>
      </c>
      <c r="AE57" s="41" t="s">
        <v>2809</v>
      </c>
      <c r="AF57" s="57">
        <v>666484</v>
      </c>
      <c r="AG57" s="56" t="s">
        <v>543</v>
      </c>
      <c r="AH57" s="56"/>
      <c r="AI57" s="56"/>
      <c r="AJ57" s="56"/>
      <c r="AK57" s="56"/>
      <c r="AL57" s="56"/>
      <c r="AM57" s="56"/>
      <c r="AN57" s="22" t="s">
        <v>2463</v>
      </c>
      <c r="AO57" s="87"/>
      <c r="AP57" s="19">
        <v>896.86</v>
      </c>
      <c r="AQ57" s="19">
        <v>896.86</v>
      </c>
      <c r="AR57" s="19">
        <v>0</v>
      </c>
      <c r="AS57" s="19">
        <v>0</v>
      </c>
      <c r="AT57" s="93"/>
      <c r="AU57" s="93"/>
      <c r="AV57" s="93"/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83">
        <v>896.86</v>
      </c>
      <c r="BG57" s="40" t="s">
        <v>1109</v>
      </c>
      <c r="BH57" s="40" t="s">
        <v>1173</v>
      </c>
      <c r="BI57" s="1">
        <v>0</v>
      </c>
      <c r="BJ57" s="40" t="s">
        <v>1203</v>
      </c>
      <c r="BK57" s="1"/>
      <c r="BL57" s="1" t="s">
        <v>1116</v>
      </c>
      <c r="BM57" s="15" t="s">
        <v>540</v>
      </c>
    </row>
    <row r="58" spans="1:65" ht="25.5">
      <c r="A58" s="1">
        <v>55</v>
      </c>
      <c r="B58" s="14">
        <v>73</v>
      </c>
      <c r="C58" s="1"/>
      <c r="D58" s="4"/>
      <c r="E58" s="4"/>
      <c r="F58" s="4"/>
      <c r="G58" s="4" t="s">
        <v>546</v>
      </c>
      <c r="H58" s="4" t="s">
        <v>1924</v>
      </c>
      <c r="I58" s="36" t="s">
        <v>547</v>
      </c>
      <c r="J58" s="38" t="s">
        <v>2504</v>
      </c>
      <c r="K58" s="15" t="s">
        <v>548</v>
      </c>
      <c r="L58" s="9" t="s">
        <v>2505</v>
      </c>
      <c r="M58" s="9">
        <v>0</v>
      </c>
      <c r="N58" s="16" t="s">
        <v>2818</v>
      </c>
      <c r="O58" s="4" t="s">
        <v>549</v>
      </c>
      <c r="P58" s="4">
        <v>2</v>
      </c>
      <c r="Q58" s="4" t="s">
        <v>550</v>
      </c>
      <c r="R58" s="4"/>
      <c r="S58" s="4"/>
      <c r="T58" s="4">
        <v>2</v>
      </c>
      <c r="U58" s="4" t="s">
        <v>2800</v>
      </c>
      <c r="V58" s="17" t="s">
        <v>551</v>
      </c>
      <c r="W58" s="19" t="s">
        <v>552</v>
      </c>
      <c r="X58" s="18" t="s">
        <v>553</v>
      </c>
      <c r="Y58" s="31"/>
      <c r="Z58" s="20" t="s">
        <v>2836</v>
      </c>
      <c r="AA58" s="15"/>
      <c r="AB58" s="15" t="s">
        <v>2807</v>
      </c>
      <c r="AC58" s="4" t="s">
        <v>2169</v>
      </c>
      <c r="AD58" s="15" t="s">
        <v>2901</v>
      </c>
      <c r="AE58" s="15" t="s">
        <v>2840</v>
      </c>
      <c r="AF58" s="21">
        <v>664985</v>
      </c>
      <c r="AG58" s="32">
        <v>2500620151773</v>
      </c>
      <c r="AH58" s="32"/>
      <c r="AI58" s="32"/>
      <c r="AJ58" s="32"/>
      <c r="AK58" s="32"/>
      <c r="AL58" s="32"/>
      <c r="AM58" s="32"/>
      <c r="AN58" s="22" t="s">
        <v>2463</v>
      </c>
      <c r="AO58" s="87"/>
      <c r="AP58" s="19">
        <v>2882.78</v>
      </c>
      <c r="AQ58" s="19">
        <v>960.93</v>
      </c>
      <c r="AR58" s="19">
        <v>960.93</v>
      </c>
      <c r="AS58" s="19">
        <v>960.93</v>
      </c>
      <c r="AT58" s="93"/>
      <c r="AU58" s="93"/>
      <c r="AV58" s="93"/>
      <c r="AW58" s="19">
        <v>960.93</v>
      </c>
      <c r="AX58" s="19" t="s">
        <v>1545</v>
      </c>
      <c r="AY58" s="19" t="s">
        <v>1545</v>
      </c>
      <c r="AZ58" s="19" t="s">
        <v>1545</v>
      </c>
      <c r="BA58" s="19" t="s">
        <v>1545</v>
      </c>
      <c r="BB58" s="19" t="s">
        <v>1545</v>
      </c>
      <c r="BC58" s="19" t="s">
        <v>1545</v>
      </c>
      <c r="BD58" s="19" t="s">
        <v>1545</v>
      </c>
      <c r="BE58" s="19" t="s">
        <v>1545</v>
      </c>
      <c r="BF58" s="83">
        <v>11531.16</v>
      </c>
      <c r="BG58" s="1" t="s">
        <v>1108</v>
      </c>
      <c r="BH58" s="1" t="s">
        <v>1204</v>
      </c>
      <c r="BI58" s="1">
        <v>0</v>
      </c>
      <c r="BJ58" s="29" t="s">
        <v>1322</v>
      </c>
      <c r="BK58" s="1"/>
      <c r="BL58" s="1" t="s">
        <v>1086</v>
      </c>
      <c r="BM58" s="15" t="s">
        <v>548</v>
      </c>
    </row>
    <row r="59" spans="1:65" ht="25.5">
      <c r="A59" s="1">
        <v>56</v>
      </c>
      <c r="B59" s="14">
        <v>57</v>
      </c>
      <c r="C59" s="1" t="s">
        <v>2796</v>
      </c>
      <c r="D59" s="4" t="s">
        <v>555</v>
      </c>
      <c r="E59" s="4"/>
      <c r="F59" s="4"/>
      <c r="G59" s="4"/>
      <c r="H59" s="4"/>
      <c r="I59" s="4" t="s">
        <v>556</v>
      </c>
      <c r="J59" s="4" t="s">
        <v>557</v>
      </c>
      <c r="K59" s="15" t="s">
        <v>558</v>
      </c>
      <c r="L59" s="9" t="s">
        <v>2506</v>
      </c>
      <c r="M59" s="9">
        <v>0</v>
      </c>
      <c r="N59" s="16" t="s">
        <v>559</v>
      </c>
      <c r="O59" s="4"/>
      <c r="P59" s="4"/>
      <c r="Q59" s="4"/>
      <c r="R59" s="39"/>
      <c r="S59" s="4"/>
      <c r="T59" s="4"/>
      <c r="U59" s="4" t="s">
        <v>2800</v>
      </c>
      <c r="V59" s="17" t="s">
        <v>560</v>
      </c>
      <c r="W59" s="4"/>
      <c r="X59" s="18" t="s">
        <v>561</v>
      </c>
      <c r="Y59" s="19" t="s">
        <v>562</v>
      </c>
      <c r="Z59" s="20" t="s">
        <v>375</v>
      </c>
      <c r="AA59" s="15" t="s">
        <v>376</v>
      </c>
      <c r="AB59" s="15" t="s">
        <v>2807</v>
      </c>
      <c r="AC59" s="4" t="s">
        <v>2169</v>
      </c>
      <c r="AD59" s="15" t="s">
        <v>565</v>
      </c>
      <c r="AE59" s="15" t="s">
        <v>2840</v>
      </c>
      <c r="AF59" s="21">
        <v>665586</v>
      </c>
      <c r="AG59" s="22" t="s">
        <v>561</v>
      </c>
      <c r="AH59" s="22"/>
      <c r="AI59" s="22"/>
      <c r="AJ59" s="22"/>
      <c r="AK59" s="22"/>
      <c r="AL59" s="22"/>
      <c r="AM59" s="22"/>
      <c r="AN59" s="22" t="s">
        <v>2463</v>
      </c>
      <c r="AO59" s="87"/>
      <c r="AP59" s="19">
        <v>2882.78</v>
      </c>
      <c r="AQ59" s="19">
        <v>960.93</v>
      </c>
      <c r="AR59" s="19">
        <v>960.93</v>
      </c>
      <c r="AS59" s="19">
        <v>960.93</v>
      </c>
      <c r="AT59" s="93"/>
      <c r="AU59" s="93"/>
      <c r="AV59" s="93"/>
      <c r="AW59" s="19">
        <v>960.93</v>
      </c>
      <c r="AX59" s="19" t="s">
        <v>1545</v>
      </c>
      <c r="AY59" s="19" t="s">
        <v>1545</v>
      </c>
      <c r="AZ59" s="19" t="s">
        <v>1545</v>
      </c>
      <c r="BA59" s="19" t="s">
        <v>1545</v>
      </c>
      <c r="BB59" s="19" t="s">
        <v>1545</v>
      </c>
      <c r="BC59" s="19" t="s">
        <v>1545</v>
      </c>
      <c r="BD59" s="19" t="s">
        <v>1545</v>
      </c>
      <c r="BE59" s="19" t="s">
        <v>1545</v>
      </c>
      <c r="BF59" s="83">
        <v>11531.16</v>
      </c>
      <c r="BG59" s="29" t="s">
        <v>1205</v>
      </c>
      <c r="BH59" s="29" t="s">
        <v>1205</v>
      </c>
      <c r="BI59" s="1">
        <v>0</v>
      </c>
      <c r="BJ59" s="1" t="s">
        <v>1328</v>
      </c>
      <c r="BK59" s="1"/>
      <c r="BL59" s="1" t="s">
        <v>1116</v>
      </c>
      <c r="BM59" s="15" t="s">
        <v>558</v>
      </c>
    </row>
    <row r="60" spans="1:65" ht="18" customHeight="1">
      <c r="A60" s="1">
        <v>57</v>
      </c>
      <c r="B60" s="14">
        <v>90</v>
      </c>
      <c r="C60" s="1" t="s">
        <v>2796</v>
      </c>
      <c r="D60" s="4" t="s">
        <v>566</v>
      </c>
      <c r="E60" s="4"/>
      <c r="F60" s="4"/>
      <c r="G60" s="4"/>
      <c r="H60" s="4"/>
      <c r="I60" s="4" t="s">
        <v>1740</v>
      </c>
      <c r="J60" s="4" t="s">
        <v>1741</v>
      </c>
      <c r="K60" s="15" t="s">
        <v>2264</v>
      </c>
      <c r="L60" s="9" t="s">
        <v>1744</v>
      </c>
      <c r="M60" s="9">
        <v>0</v>
      </c>
      <c r="N60" s="16" t="s">
        <v>567</v>
      </c>
      <c r="O60" s="4"/>
      <c r="P60" s="4"/>
      <c r="Q60" s="4"/>
      <c r="R60" s="4"/>
      <c r="S60" s="4"/>
      <c r="T60" s="4"/>
      <c r="U60" s="4" t="s">
        <v>2800</v>
      </c>
      <c r="V60" s="17" t="s">
        <v>568</v>
      </c>
      <c r="W60" s="4"/>
      <c r="X60" s="18" t="s">
        <v>569</v>
      </c>
      <c r="Y60" s="19" t="s">
        <v>570</v>
      </c>
      <c r="Z60" s="20" t="s">
        <v>571</v>
      </c>
      <c r="AA60" s="15" t="s">
        <v>572</v>
      </c>
      <c r="AB60" s="15" t="s">
        <v>2807</v>
      </c>
      <c r="AC60" s="4" t="s">
        <v>2170</v>
      </c>
      <c r="AD60" s="15" t="s">
        <v>2825</v>
      </c>
      <c r="AE60" s="15" t="s">
        <v>2809</v>
      </c>
      <c r="AF60" s="21">
        <v>666267</v>
      </c>
      <c r="AG60" s="22" t="s">
        <v>569</v>
      </c>
      <c r="AH60" s="22"/>
      <c r="AI60" s="22"/>
      <c r="AJ60" s="22"/>
      <c r="AK60" s="22"/>
      <c r="AL60" s="22"/>
      <c r="AM60" s="22"/>
      <c r="AN60" s="22" t="s">
        <v>2463</v>
      </c>
      <c r="AO60" s="87"/>
      <c r="AP60" s="19">
        <v>2690.59</v>
      </c>
      <c r="AQ60" s="19">
        <v>896.86</v>
      </c>
      <c r="AR60" s="19">
        <v>896.86</v>
      </c>
      <c r="AS60" s="19">
        <v>896.86</v>
      </c>
      <c r="AT60" s="93"/>
      <c r="AU60" s="93"/>
      <c r="AV60" s="93"/>
      <c r="AW60" s="19">
        <v>896.86</v>
      </c>
      <c r="AX60" s="19" t="s">
        <v>1544</v>
      </c>
      <c r="AY60" s="19" t="s">
        <v>1544</v>
      </c>
      <c r="AZ60" s="19" t="s">
        <v>1544</v>
      </c>
      <c r="BA60" s="19" t="s">
        <v>1544</v>
      </c>
      <c r="BB60" s="19" t="s">
        <v>1544</v>
      </c>
      <c r="BC60" s="19" t="s">
        <v>1544</v>
      </c>
      <c r="BD60" s="19" t="s">
        <v>1544</v>
      </c>
      <c r="BE60" s="19" t="s">
        <v>1544</v>
      </c>
      <c r="BF60" s="83">
        <v>10762.32</v>
      </c>
      <c r="BG60" s="1" t="s">
        <v>1257</v>
      </c>
      <c r="BH60" s="1" t="s">
        <v>1257</v>
      </c>
      <c r="BI60" s="1">
        <v>0</v>
      </c>
      <c r="BJ60" s="1" t="s">
        <v>1368</v>
      </c>
      <c r="BK60" s="1"/>
      <c r="BL60" s="1" t="s">
        <v>1116</v>
      </c>
      <c r="BM60" s="15" t="s">
        <v>1640</v>
      </c>
    </row>
    <row r="61" spans="1:65" ht="20.25" customHeight="1">
      <c r="A61" s="1">
        <v>58</v>
      </c>
      <c r="B61" s="14">
        <v>85</v>
      </c>
      <c r="C61" s="1" t="s">
        <v>2796</v>
      </c>
      <c r="D61" s="39" t="s">
        <v>573</v>
      </c>
      <c r="E61" s="39"/>
      <c r="F61" s="39"/>
      <c r="G61" s="39"/>
      <c r="H61" s="39"/>
      <c r="I61" s="4" t="s">
        <v>575</v>
      </c>
      <c r="J61" s="4" t="s">
        <v>576</v>
      </c>
      <c r="K61" s="15" t="s">
        <v>577</v>
      </c>
      <c r="L61" s="9"/>
      <c r="M61" s="9">
        <v>1</v>
      </c>
      <c r="N61" s="40" t="s">
        <v>578</v>
      </c>
      <c r="O61" s="4"/>
      <c r="P61" s="4"/>
      <c r="Q61" s="4"/>
      <c r="R61" s="4"/>
      <c r="S61" s="4"/>
      <c r="T61" s="4"/>
      <c r="U61" s="39" t="s">
        <v>2800</v>
      </c>
      <c r="V61" s="26" t="s">
        <v>1580</v>
      </c>
      <c r="W61" s="4"/>
      <c r="X61" s="18" t="s">
        <v>579</v>
      </c>
      <c r="Y61" s="19" t="s">
        <v>581</v>
      </c>
      <c r="Z61" s="20" t="s">
        <v>437</v>
      </c>
      <c r="AA61" s="15" t="s">
        <v>2824</v>
      </c>
      <c r="AB61" s="15" t="s">
        <v>2807</v>
      </c>
      <c r="AC61" s="39" t="s">
        <v>573</v>
      </c>
      <c r="AD61" s="41" t="s">
        <v>582</v>
      </c>
      <c r="AE61" s="41" t="s">
        <v>2809</v>
      </c>
      <c r="AF61" s="57">
        <v>665617</v>
      </c>
      <c r="AG61" s="56" t="s">
        <v>579</v>
      </c>
      <c r="AH61" s="56"/>
      <c r="AI61" s="56"/>
      <c r="AJ61" s="56"/>
      <c r="AK61" s="56"/>
      <c r="AL61" s="56"/>
      <c r="AM61" s="56"/>
      <c r="AN61" s="22" t="s">
        <v>2463</v>
      </c>
      <c r="AO61" s="87"/>
      <c r="AP61" s="19">
        <v>2690.59</v>
      </c>
      <c r="AQ61" s="19">
        <v>896.86</v>
      </c>
      <c r="AR61" s="19">
        <v>896.86</v>
      </c>
      <c r="AS61" s="19">
        <v>896.86</v>
      </c>
      <c r="AT61" s="93"/>
      <c r="AU61" s="93"/>
      <c r="AV61" s="93"/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83">
        <v>2690.58</v>
      </c>
      <c r="BG61" s="1" t="s">
        <v>1206</v>
      </c>
      <c r="BH61" s="1" t="s">
        <v>1091</v>
      </c>
      <c r="BI61" s="1" t="s">
        <v>1206</v>
      </c>
      <c r="BJ61" s="1" t="s">
        <v>1412</v>
      </c>
      <c r="BK61" s="1"/>
      <c r="BL61" s="1" t="s">
        <v>1116</v>
      </c>
      <c r="BM61" s="15" t="s">
        <v>577</v>
      </c>
    </row>
    <row r="62" spans="1:65" ht="25.5">
      <c r="A62" s="1">
        <v>59</v>
      </c>
      <c r="B62" s="14">
        <v>122</v>
      </c>
      <c r="C62" s="1" t="s">
        <v>2796</v>
      </c>
      <c r="D62" s="4" t="s">
        <v>583</v>
      </c>
      <c r="E62" s="4"/>
      <c r="F62" s="4"/>
      <c r="G62" s="4"/>
      <c r="H62" s="4"/>
      <c r="I62" s="4" t="s">
        <v>584</v>
      </c>
      <c r="J62" s="45" t="s">
        <v>2507</v>
      </c>
      <c r="K62" s="15" t="s">
        <v>2265</v>
      </c>
      <c r="L62" s="9" t="s">
        <v>1558</v>
      </c>
      <c r="M62" s="9">
        <v>0</v>
      </c>
      <c r="N62" s="16" t="s">
        <v>2818</v>
      </c>
      <c r="O62" s="4" t="s">
        <v>586</v>
      </c>
      <c r="P62" s="4">
        <v>62</v>
      </c>
      <c r="Q62" s="4"/>
      <c r="R62" s="4"/>
      <c r="S62" s="4"/>
      <c r="T62" s="4"/>
      <c r="U62" s="4" t="s">
        <v>2800</v>
      </c>
      <c r="V62" s="17" t="s">
        <v>587</v>
      </c>
      <c r="W62" s="4"/>
      <c r="X62" s="18" t="s">
        <v>588</v>
      </c>
      <c r="Y62" s="19" t="s">
        <v>589</v>
      </c>
      <c r="Z62" s="20" t="s">
        <v>590</v>
      </c>
      <c r="AA62" s="15" t="s">
        <v>2824</v>
      </c>
      <c r="AB62" s="15" t="s">
        <v>2807</v>
      </c>
      <c r="AC62" s="4" t="s">
        <v>2171</v>
      </c>
      <c r="AD62" s="15" t="s">
        <v>591</v>
      </c>
      <c r="AE62" s="15" t="s">
        <v>2809</v>
      </c>
      <c r="AF62" s="21">
        <v>665231</v>
      </c>
      <c r="AG62" s="22" t="s">
        <v>588</v>
      </c>
      <c r="AH62" s="22"/>
      <c r="AI62" s="22"/>
      <c r="AJ62" s="22"/>
      <c r="AK62" s="22"/>
      <c r="AL62" s="22"/>
      <c r="AM62" s="22"/>
      <c r="AN62" s="22" t="s">
        <v>2463</v>
      </c>
      <c r="AO62" s="87"/>
      <c r="AP62" s="19">
        <v>2690.59</v>
      </c>
      <c r="AQ62" s="19">
        <v>896.86</v>
      </c>
      <c r="AR62" s="19">
        <v>896.86</v>
      </c>
      <c r="AS62" s="19">
        <v>896.86</v>
      </c>
      <c r="AT62" s="93"/>
      <c r="AU62" s="93"/>
      <c r="AV62" s="93"/>
      <c r="AW62" s="19">
        <v>896.86</v>
      </c>
      <c r="AX62" s="19" t="s">
        <v>1544</v>
      </c>
      <c r="AY62" s="19" t="s">
        <v>1544</v>
      </c>
      <c r="AZ62" s="19" t="s">
        <v>1544</v>
      </c>
      <c r="BA62" s="19" t="s">
        <v>1544</v>
      </c>
      <c r="BB62" s="19" t="s">
        <v>1544</v>
      </c>
      <c r="BC62" s="19" t="s">
        <v>1544</v>
      </c>
      <c r="BD62" s="19" t="s">
        <v>1544</v>
      </c>
      <c r="BE62" s="19" t="s">
        <v>1544</v>
      </c>
      <c r="BF62" s="83">
        <v>10762.32</v>
      </c>
      <c r="BG62" s="1" t="s">
        <v>1593</v>
      </c>
      <c r="BH62" s="1" t="s">
        <v>1594</v>
      </c>
      <c r="BI62" s="1">
        <v>0</v>
      </c>
      <c r="BJ62" s="29" t="s">
        <v>1256</v>
      </c>
      <c r="BK62" s="1"/>
      <c r="BL62" s="1" t="s">
        <v>1086</v>
      </c>
      <c r="BM62" s="15" t="s">
        <v>1823</v>
      </c>
    </row>
    <row r="63" spans="1:65" ht="25.5">
      <c r="A63" s="1">
        <v>60</v>
      </c>
      <c r="B63" s="14">
        <v>5</v>
      </c>
      <c r="C63" s="1" t="s">
        <v>2796</v>
      </c>
      <c r="D63" s="4" t="s">
        <v>596</v>
      </c>
      <c r="E63" s="4"/>
      <c r="F63" s="4"/>
      <c r="G63" s="4"/>
      <c r="H63" s="4"/>
      <c r="I63" s="4" t="s">
        <v>2225</v>
      </c>
      <c r="J63" s="76" t="s">
        <v>1899</v>
      </c>
      <c r="K63" s="15" t="s">
        <v>2266</v>
      </c>
      <c r="L63" s="9" t="s">
        <v>1814</v>
      </c>
      <c r="M63" s="9">
        <v>0</v>
      </c>
      <c r="N63" s="16" t="s">
        <v>597</v>
      </c>
      <c r="O63" s="4"/>
      <c r="P63" s="4"/>
      <c r="Q63" s="4"/>
      <c r="R63" s="4"/>
      <c r="S63" s="4"/>
      <c r="T63" s="4"/>
      <c r="U63" s="4" t="s">
        <v>2800</v>
      </c>
      <c r="V63" s="26" t="s">
        <v>598</v>
      </c>
      <c r="W63" s="4"/>
      <c r="X63" s="18" t="s">
        <v>599</v>
      </c>
      <c r="Y63" s="19" t="s">
        <v>600</v>
      </c>
      <c r="Z63" s="20" t="s">
        <v>601</v>
      </c>
      <c r="AA63" s="15" t="s">
        <v>602</v>
      </c>
      <c r="AB63" s="15" t="s">
        <v>2807</v>
      </c>
      <c r="AC63" s="4" t="s">
        <v>2172</v>
      </c>
      <c r="AD63" s="15" t="s">
        <v>603</v>
      </c>
      <c r="AE63" s="15" t="s">
        <v>2826</v>
      </c>
      <c r="AF63" s="21">
        <v>693184</v>
      </c>
      <c r="AG63" s="22" t="s">
        <v>599</v>
      </c>
      <c r="AH63" s="22"/>
      <c r="AI63" s="22"/>
      <c r="AJ63" s="22"/>
      <c r="AK63" s="22"/>
      <c r="AL63" s="22"/>
      <c r="AM63" s="22"/>
      <c r="AN63" s="22" t="s">
        <v>2463</v>
      </c>
      <c r="AO63" s="87"/>
      <c r="AP63" s="19">
        <v>3286.13</v>
      </c>
      <c r="AQ63" s="19">
        <v>1095.38</v>
      </c>
      <c r="AR63" s="19">
        <v>1095.38</v>
      </c>
      <c r="AS63" s="19">
        <v>1095.38</v>
      </c>
      <c r="AT63" s="93"/>
      <c r="AU63" s="93"/>
      <c r="AV63" s="93"/>
      <c r="AW63" s="19">
        <v>1095.38</v>
      </c>
      <c r="AX63" s="19" t="s">
        <v>1548</v>
      </c>
      <c r="AY63" s="19" t="s">
        <v>1548</v>
      </c>
      <c r="AZ63" s="19" t="s">
        <v>1548</v>
      </c>
      <c r="BA63" s="19" t="s">
        <v>1548</v>
      </c>
      <c r="BB63" s="19" t="s">
        <v>1548</v>
      </c>
      <c r="BC63" s="19" t="s">
        <v>1548</v>
      </c>
      <c r="BD63" s="19" t="s">
        <v>1548</v>
      </c>
      <c r="BE63" s="19" t="s">
        <v>1548</v>
      </c>
      <c r="BF63" s="83">
        <v>13144.56</v>
      </c>
      <c r="BG63" s="1"/>
      <c r="BH63" s="1" t="s">
        <v>1130</v>
      </c>
      <c r="BI63" s="1">
        <v>0</v>
      </c>
      <c r="BJ63" s="29" t="s">
        <v>1122</v>
      </c>
      <c r="BK63" s="1"/>
      <c r="BL63" s="1" t="s">
        <v>1086</v>
      </c>
      <c r="BM63" s="15" t="s">
        <v>1901</v>
      </c>
    </row>
    <row r="64" spans="1:65" ht="25.5">
      <c r="A64" s="1">
        <v>61</v>
      </c>
      <c r="B64" s="14">
        <v>140</v>
      </c>
      <c r="C64" s="1" t="s">
        <v>2796</v>
      </c>
      <c r="D64" s="4" t="s">
        <v>1330</v>
      </c>
      <c r="E64" s="4"/>
      <c r="F64" s="4"/>
      <c r="G64" s="4"/>
      <c r="H64" s="4"/>
      <c r="I64" s="4" t="s">
        <v>1332</v>
      </c>
      <c r="J64" s="4" t="s">
        <v>1333</v>
      </c>
      <c r="K64" s="15" t="s">
        <v>2267</v>
      </c>
      <c r="L64" s="9" t="s">
        <v>1507</v>
      </c>
      <c r="M64" s="9">
        <v>0</v>
      </c>
      <c r="N64" s="16" t="s">
        <v>1331</v>
      </c>
      <c r="O64" s="4"/>
      <c r="P64" s="4"/>
      <c r="Q64" s="4"/>
      <c r="R64" s="4"/>
      <c r="S64" s="4"/>
      <c r="T64" s="4"/>
      <c r="U64" s="4" t="s">
        <v>2800</v>
      </c>
      <c r="V64" s="26" t="s">
        <v>1334</v>
      </c>
      <c r="W64" s="4"/>
      <c r="X64" s="18" t="s">
        <v>1335</v>
      </c>
      <c r="Y64" s="19" t="s">
        <v>1336</v>
      </c>
      <c r="Z64" s="20" t="s">
        <v>1337</v>
      </c>
      <c r="AA64" s="15" t="s">
        <v>2824</v>
      </c>
      <c r="AB64" s="15" t="s">
        <v>1338</v>
      </c>
      <c r="AC64" s="4" t="s">
        <v>2173</v>
      </c>
      <c r="AD64" s="15" t="s">
        <v>1339</v>
      </c>
      <c r="AE64" s="15" t="s">
        <v>2809</v>
      </c>
      <c r="AF64" s="21" t="s">
        <v>1340</v>
      </c>
      <c r="AG64" s="22" t="s">
        <v>1335</v>
      </c>
      <c r="AH64" s="22"/>
      <c r="AI64" s="22"/>
      <c r="AJ64" s="22"/>
      <c r="AK64" s="22"/>
      <c r="AL64" s="22"/>
      <c r="AM64" s="22"/>
      <c r="AN64" s="22" t="s">
        <v>2463</v>
      </c>
      <c r="AO64" s="87"/>
      <c r="AP64" s="19">
        <v>2690.59</v>
      </c>
      <c r="AQ64" s="19">
        <v>896.86</v>
      </c>
      <c r="AR64" s="19">
        <v>896.86</v>
      </c>
      <c r="AS64" s="19">
        <v>896.86</v>
      </c>
      <c r="AT64" s="93"/>
      <c r="AU64" s="93"/>
      <c r="AV64" s="93"/>
      <c r="AW64" s="19">
        <v>896.86</v>
      </c>
      <c r="AX64" s="19" t="s">
        <v>1544</v>
      </c>
      <c r="AY64" s="19" t="s">
        <v>1544</v>
      </c>
      <c r="AZ64" s="19" t="s">
        <v>1544</v>
      </c>
      <c r="BA64" s="19" t="s">
        <v>1544</v>
      </c>
      <c r="BB64" s="19" t="s">
        <v>1544</v>
      </c>
      <c r="BC64" s="19" t="s">
        <v>1544</v>
      </c>
      <c r="BD64" s="19" t="s">
        <v>1544</v>
      </c>
      <c r="BE64" s="19" t="s">
        <v>1544</v>
      </c>
      <c r="BF64" s="83">
        <v>10762.32</v>
      </c>
      <c r="BG64" s="1" t="s">
        <v>1341</v>
      </c>
      <c r="BH64" s="1" t="s">
        <v>1187</v>
      </c>
      <c r="BI64" s="1">
        <v>0</v>
      </c>
      <c r="BJ64" s="1" t="s">
        <v>1342</v>
      </c>
      <c r="BK64" s="1"/>
      <c r="BL64" s="1" t="s">
        <v>1116</v>
      </c>
      <c r="BM64" s="15" t="s">
        <v>1471</v>
      </c>
    </row>
    <row r="65" spans="1:65" ht="18.75" customHeight="1">
      <c r="A65" s="1">
        <v>62</v>
      </c>
      <c r="B65" s="14">
        <v>129</v>
      </c>
      <c r="C65" s="1" t="s">
        <v>2796</v>
      </c>
      <c r="D65" s="4" t="s">
        <v>604</v>
      </c>
      <c r="E65" s="4"/>
      <c r="F65" s="4"/>
      <c r="G65" s="4"/>
      <c r="H65" s="4"/>
      <c r="I65" s="4" t="s">
        <v>605</v>
      </c>
      <c r="J65" s="4" t="s">
        <v>1897</v>
      </c>
      <c r="K65" s="73"/>
      <c r="L65" s="9" t="s">
        <v>2641</v>
      </c>
      <c r="M65" s="9">
        <v>1</v>
      </c>
      <c r="N65" s="16" t="s">
        <v>2818</v>
      </c>
      <c r="O65" s="4" t="s">
        <v>346</v>
      </c>
      <c r="P65" s="4">
        <v>4</v>
      </c>
      <c r="Q65" s="4"/>
      <c r="R65" s="4"/>
      <c r="S65" s="4"/>
      <c r="T65" s="4"/>
      <c r="U65" s="4" t="s">
        <v>2800</v>
      </c>
      <c r="V65" s="26">
        <v>634193</v>
      </c>
      <c r="W65" s="4"/>
      <c r="X65" s="18" t="s">
        <v>606</v>
      </c>
      <c r="Y65" s="19" t="s">
        <v>607</v>
      </c>
      <c r="Z65" s="20" t="s">
        <v>244</v>
      </c>
      <c r="AA65" s="15" t="s">
        <v>2824</v>
      </c>
      <c r="AB65" s="15" t="s">
        <v>2807</v>
      </c>
      <c r="AC65" s="4" t="s">
        <v>2174</v>
      </c>
      <c r="AD65" s="15" t="s">
        <v>608</v>
      </c>
      <c r="AE65" s="15" t="s">
        <v>2840</v>
      </c>
      <c r="AF65" s="21">
        <v>664993</v>
      </c>
      <c r="AG65" s="22" t="s">
        <v>606</v>
      </c>
      <c r="AH65" s="22"/>
      <c r="AI65" s="22"/>
      <c r="AJ65" s="22"/>
      <c r="AK65" s="22"/>
      <c r="AL65" s="22"/>
      <c r="AM65" s="22"/>
      <c r="AN65" s="22" t="s">
        <v>2463</v>
      </c>
      <c r="AO65" s="87"/>
      <c r="AP65" s="19">
        <v>3363.24</v>
      </c>
      <c r="AQ65" s="19">
        <v>1121.08</v>
      </c>
      <c r="AR65" s="19">
        <v>1121.08</v>
      </c>
      <c r="AS65" s="19">
        <v>1121.08</v>
      </c>
      <c r="AT65" s="93"/>
      <c r="AU65" s="93"/>
      <c r="AV65" s="93"/>
      <c r="AW65" s="19">
        <v>1121.08</v>
      </c>
      <c r="AX65" s="19" t="s">
        <v>1545</v>
      </c>
      <c r="AY65" s="19" t="s">
        <v>1545</v>
      </c>
      <c r="AZ65" s="19" t="s">
        <v>1545</v>
      </c>
      <c r="BA65" s="19" t="s">
        <v>1545</v>
      </c>
      <c r="BB65" s="19" t="s">
        <v>1545</v>
      </c>
      <c r="BC65" s="19" t="s">
        <v>1545</v>
      </c>
      <c r="BD65" s="19" t="s">
        <v>1545</v>
      </c>
      <c r="BE65" s="19" t="s">
        <v>1545</v>
      </c>
      <c r="BF65" s="83">
        <v>13452.96</v>
      </c>
      <c r="BG65" s="29" t="s">
        <v>1210</v>
      </c>
      <c r="BH65" s="29" t="s">
        <v>1210</v>
      </c>
      <c r="BI65" s="1" t="s">
        <v>1211</v>
      </c>
      <c r="BJ65" s="29" t="s">
        <v>1112</v>
      </c>
      <c r="BK65" s="1"/>
      <c r="BL65" s="1" t="s">
        <v>1116</v>
      </c>
      <c r="BM65" s="15"/>
    </row>
    <row r="66" spans="1:65" ht="16.5" customHeight="1">
      <c r="A66" s="1">
        <v>63</v>
      </c>
      <c r="B66" s="14">
        <v>56</v>
      </c>
      <c r="C66" s="1" t="s">
        <v>2796</v>
      </c>
      <c r="D66" s="4" t="s">
        <v>609</v>
      </c>
      <c r="E66" s="4"/>
      <c r="F66" s="4"/>
      <c r="G66" s="4"/>
      <c r="H66" s="4"/>
      <c r="I66" s="4" t="s">
        <v>1745</v>
      </c>
      <c r="J66" s="4" t="s">
        <v>1746</v>
      </c>
      <c r="K66" s="15" t="s">
        <v>2268</v>
      </c>
      <c r="L66" s="9" t="s">
        <v>1748</v>
      </c>
      <c r="M66" s="9">
        <v>0</v>
      </c>
      <c r="N66" s="16" t="s">
        <v>610</v>
      </c>
      <c r="O66" s="4"/>
      <c r="P66" s="4"/>
      <c r="Q66" s="4"/>
      <c r="R66" s="4"/>
      <c r="S66" s="4"/>
      <c r="T66" s="4"/>
      <c r="U66" s="4" t="s">
        <v>2800</v>
      </c>
      <c r="V66" s="26">
        <v>650082</v>
      </c>
      <c r="W66" s="4"/>
      <c r="X66" s="18" t="s">
        <v>611</v>
      </c>
      <c r="Y66" s="19" t="s">
        <v>612</v>
      </c>
      <c r="Z66" s="20" t="s">
        <v>375</v>
      </c>
      <c r="AA66" s="15" t="s">
        <v>376</v>
      </c>
      <c r="AB66" s="15" t="s">
        <v>2807</v>
      </c>
      <c r="AC66" s="4" t="s">
        <v>2175</v>
      </c>
      <c r="AD66" s="15" t="s">
        <v>613</v>
      </c>
      <c r="AE66" s="15" t="s">
        <v>2840</v>
      </c>
      <c r="AF66" s="21">
        <v>206332</v>
      </c>
      <c r="AG66" s="22" t="s">
        <v>611</v>
      </c>
      <c r="AH66" s="22"/>
      <c r="AI66" s="22"/>
      <c r="AJ66" s="22"/>
      <c r="AK66" s="22"/>
      <c r="AL66" s="22"/>
      <c r="AM66" s="22"/>
      <c r="AN66" s="22" t="s">
        <v>2463</v>
      </c>
      <c r="AO66" s="87"/>
      <c r="AP66" s="19">
        <v>2882.78</v>
      </c>
      <c r="AQ66" s="19">
        <v>960.93</v>
      </c>
      <c r="AR66" s="19">
        <v>960.93</v>
      </c>
      <c r="AS66" s="19">
        <v>960.93</v>
      </c>
      <c r="AT66" s="93"/>
      <c r="AU66" s="93"/>
      <c r="AV66" s="93"/>
      <c r="AW66" s="19">
        <v>960.93</v>
      </c>
      <c r="AX66" s="19" t="s">
        <v>1545</v>
      </c>
      <c r="AY66" s="19" t="s">
        <v>1545</v>
      </c>
      <c r="AZ66" s="19" t="s">
        <v>1545</v>
      </c>
      <c r="BA66" s="19" t="s">
        <v>1545</v>
      </c>
      <c r="BB66" s="19" t="s">
        <v>1545</v>
      </c>
      <c r="BC66" s="19" t="s">
        <v>1545</v>
      </c>
      <c r="BD66" s="19" t="s">
        <v>1545</v>
      </c>
      <c r="BE66" s="19" t="s">
        <v>1545</v>
      </c>
      <c r="BF66" s="83">
        <v>11531.16</v>
      </c>
      <c r="BG66" s="1" t="s">
        <v>1113</v>
      </c>
      <c r="BH66" s="1" t="s">
        <v>1212</v>
      </c>
      <c r="BI66" s="1">
        <v>0</v>
      </c>
      <c r="BJ66" s="29" t="s">
        <v>1273</v>
      </c>
      <c r="BK66" s="1"/>
      <c r="BL66" s="1" t="s">
        <v>1086</v>
      </c>
      <c r="BM66" s="15" t="s">
        <v>1747</v>
      </c>
    </row>
    <row r="67" spans="1:65" ht="18" customHeight="1">
      <c r="A67" s="1">
        <v>64</v>
      </c>
      <c r="B67" s="14">
        <v>100</v>
      </c>
      <c r="C67" s="1"/>
      <c r="D67" s="20"/>
      <c r="E67" s="20"/>
      <c r="F67" s="20"/>
      <c r="G67" s="20" t="s">
        <v>616</v>
      </c>
      <c r="H67" s="20" t="s">
        <v>2040</v>
      </c>
      <c r="I67" s="44" t="s">
        <v>617</v>
      </c>
      <c r="J67" s="20" t="s">
        <v>2642</v>
      </c>
      <c r="K67" s="15" t="s">
        <v>2269</v>
      </c>
      <c r="L67" s="9" t="s">
        <v>1554</v>
      </c>
      <c r="M67" s="9">
        <v>0</v>
      </c>
      <c r="N67" s="16" t="s">
        <v>2818</v>
      </c>
      <c r="O67" s="20" t="s">
        <v>2819</v>
      </c>
      <c r="P67" s="20"/>
      <c r="Q67" s="20" t="s">
        <v>618</v>
      </c>
      <c r="R67" s="20" t="s">
        <v>619</v>
      </c>
      <c r="S67" s="20"/>
      <c r="T67" s="20">
        <v>1</v>
      </c>
      <c r="U67" s="4" t="s">
        <v>2800</v>
      </c>
      <c r="V67" s="26" t="s">
        <v>1581</v>
      </c>
      <c r="W67" s="19" t="s">
        <v>620</v>
      </c>
      <c r="X67" s="42" t="s">
        <v>621</v>
      </c>
      <c r="Y67" s="31"/>
      <c r="Z67" s="20" t="s">
        <v>2836</v>
      </c>
      <c r="AA67" s="15"/>
      <c r="AB67" s="15" t="s">
        <v>2807</v>
      </c>
      <c r="AC67" s="20" t="s">
        <v>2176</v>
      </c>
      <c r="AD67" s="15" t="s">
        <v>270</v>
      </c>
      <c r="AE67" s="15" t="s">
        <v>2826</v>
      </c>
      <c r="AF67" s="19" t="s">
        <v>623</v>
      </c>
      <c r="AG67" s="32">
        <v>2561027151770</v>
      </c>
      <c r="AH67" s="32"/>
      <c r="AI67" s="32"/>
      <c r="AJ67" s="32"/>
      <c r="AK67" s="32"/>
      <c r="AL67" s="32"/>
      <c r="AM67" s="32"/>
      <c r="AN67" s="22" t="s">
        <v>2463</v>
      </c>
      <c r="AO67" s="87"/>
      <c r="AP67" s="19">
        <v>3286.13</v>
      </c>
      <c r="AQ67" s="19">
        <v>1095.38</v>
      </c>
      <c r="AR67" s="19">
        <v>1095.38</v>
      </c>
      <c r="AS67" s="19">
        <v>1095.38</v>
      </c>
      <c r="AT67" s="93"/>
      <c r="AU67" s="93"/>
      <c r="AV67" s="93"/>
      <c r="AW67" s="19">
        <v>1095.38</v>
      </c>
      <c r="AX67" s="19" t="s">
        <v>1548</v>
      </c>
      <c r="AY67" s="19" t="s">
        <v>1548</v>
      </c>
      <c r="AZ67" s="19" t="s">
        <v>1548</v>
      </c>
      <c r="BA67" s="19" t="s">
        <v>1548</v>
      </c>
      <c r="BB67" s="19" t="s">
        <v>1548</v>
      </c>
      <c r="BC67" s="19" t="s">
        <v>1548</v>
      </c>
      <c r="BD67" s="19" t="s">
        <v>1548</v>
      </c>
      <c r="BE67" s="19" t="s">
        <v>1548</v>
      </c>
      <c r="BF67" s="83">
        <v>13144.56</v>
      </c>
      <c r="BG67" s="1" t="s">
        <v>1113</v>
      </c>
      <c r="BH67" s="1" t="s">
        <v>1121</v>
      </c>
      <c r="BI67" s="1">
        <v>0</v>
      </c>
      <c r="BJ67" s="29" t="s">
        <v>1256</v>
      </c>
      <c r="BK67" s="1"/>
      <c r="BL67" s="1" t="s">
        <v>1116</v>
      </c>
      <c r="BM67" s="15" t="s">
        <v>1553</v>
      </c>
    </row>
    <row r="68" spans="1:65" ht="17.25" customHeight="1">
      <c r="A68" s="1">
        <v>65</v>
      </c>
      <c r="B68" s="14">
        <v>104</v>
      </c>
      <c r="C68" s="1" t="s">
        <v>2796</v>
      </c>
      <c r="D68" s="4" t="s">
        <v>624</v>
      </c>
      <c r="E68" s="4"/>
      <c r="F68" s="4"/>
      <c r="G68" s="4"/>
      <c r="H68" s="4"/>
      <c r="I68" s="4" t="s">
        <v>625</v>
      </c>
      <c r="J68" s="4" t="s">
        <v>1625</v>
      </c>
      <c r="K68" s="15" t="s">
        <v>2270</v>
      </c>
      <c r="L68" s="9" t="s">
        <v>1628</v>
      </c>
      <c r="M68" s="9">
        <v>0</v>
      </c>
      <c r="N68" s="16" t="s">
        <v>626</v>
      </c>
      <c r="O68" s="4"/>
      <c r="P68" s="4"/>
      <c r="Q68" s="4"/>
      <c r="R68" s="4"/>
      <c r="S68" s="4"/>
      <c r="T68" s="4"/>
      <c r="U68" s="4" t="s">
        <v>2800</v>
      </c>
      <c r="V68" s="26" t="s">
        <v>1408</v>
      </c>
      <c r="W68" s="4"/>
      <c r="X68" s="18" t="s">
        <v>627</v>
      </c>
      <c r="Y68" s="19" t="s">
        <v>628</v>
      </c>
      <c r="Z68" s="20" t="s">
        <v>629</v>
      </c>
      <c r="AA68" s="15" t="s">
        <v>2806</v>
      </c>
      <c r="AB68" s="15" t="s">
        <v>2807</v>
      </c>
      <c r="AC68" s="4" t="s">
        <v>2177</v>
      </c>
      <c r="AD68" s="15" t="s">
        <v>2838</v>
      </c>
      <c r="AE68" s="15" t="s">
        <v>2809</v>
      </c>
      <c r="AF68" s="21">
        <v>665850</v>
      </c>
      <c r="AG68" s="22" t="s">
        <v>627</v>
      </c>
      <c r="AH68" s="22"/>
      <c r="AI68" s="22"/>
      <c r="AJ68" s="22"/>
      <c r="AK68" s="22"/>
      <c r="AL68" s="22"/>
      <c r="AM68" s="22"/>
      <c r="AN68" s="22" t="s">
        <v>2463</v>
      </c>
      <c r="AO68" s="87"/>
      <c r="AP68" s="19">
        <v>2690.59</v>
      </c>
      <c r="AQ68" s="19">
        <v>896.86</v>
      </c>
      <c r="AR68" s="19">
        <v>896.86</v>
      </c>
      <c r="AS68" s="19">
        <v>896.86</v>
      </c>
      <c r="AT68" s="93"/>
      <c r="AU68" s="93"/>
      <c r="AV68" s="93"/>
      <c r="AW68" s="19">
        <v>896.86</v>
      </c>
      <c r="AX68" s="19" t="s">
        <v>1544</v>
      </c>
      <c r="AY68" s="19" t="s">
        <v>1544</v>
      </c>
      <c r="AZ68" s="19" t="s">
        <v>1544</v>
      </c>
      <c r="BA68" s="19" t="s">
        <v>1544</v>
      </c>
      <c r="BB68" s="19" t="s">
        <v>1544</v>
      </c>
      <c r="BC68" s="19" t="s">
        <v>1544</v>
      </c>
      <c r="BD68" s="19" t="s">
        <v>1544</v>
      </c>
      <c r="BE68" s="19" t="s">
        <v>1544</v>
      </c>
      <c r="BF68" s="83">
        <v>10762.32</v>
      </c>
      <c r="BG68" s="1" t="s">
        <v>1409</v>
      </c>
      <c r="BH68" s="1" t="s">
        <v>1401</v>
      </c>
      <c r="BI68" s="1">
        <v>0</v>
      </c>
      <c r="BJ68" s="1" t="s">
        <v>1400</v>
      </c>
      <c r="BK68" s="1"/>
      <c r="BL68" s="1" t="s">
        <v>1086</v>
      </c>
      <c r="BM68" s="15" t="s">
        <v>1627</v>
      </c>
    </row>
    <row r="69" spans="1:65" ht="30" customHeight="1">
      <c r="A69" s="1">
        <v>66</v>
      </c>
      <c r="B69" s="14">
        <v>23</v>
      </c>
      <c r="C69" s="1" t="s">
        <v>2796</v>
      </c>
      <c r="D69" s="4" t="s">
        <v>630</v>
      </c>
      <c r="E69" s="4"/>
      <c r="F69" s="4"/>
      <c r="G69" s="4"/>
      <c r="H69" s="4"/>
      <c r="I69" s="4" t="s">
        <v>631</v>
      </c>
      <c r="J69" s="4" t="s">
        <v>2643</v>
      </c>
      <c r="K69" s="15" t="s">
        <v>2271</v>
      </c>
      <c r="L69" s="9" t="s">
        <v>1630</v>
      </c>
      <c r="M69" s="9">
        <v>0</v>
      </c>
      <c r="N69" s="16" t="s">
        <v>2798</v>
      </c>
      <c r="O69" s="4" t="s">
        <v>2644</v>
      </c>
      <c r="P69" s="4"/>
      <c r="Q69" s="4">
        <v>17</v>
      </c>
      <c r="R69" s="4"/>
      <c r="S69" s="4"/>
      <c r="T69" s="4"/>
      <c r="U69" s="4" t="s">
        <v>2800</v>
      </c>
      <c r="V69" s="17" t="s">
        <v>1631</v>
      </c>
      <c r="W69" s="4"/>
      <c r="X69" s="18" t="s">
        <v>632</v>
      </c>
      <c r="Y69" s="19" t="s">
        <v>721</v>
      </c>
      <c r="Z69" s="20" t="s">
        <v>722</v>
      </c>
      <c r="AA69" s="15" t="s">
        <v>2806</v>
      </c>
      <c r="AB69" s="15" t="s">
        <v>2807</v>
      </c>
      <c r="AC69" s="4" t="s">
        <v>2177</v>
      </c>
      <c r="AD69" s="15" t="s">
        <v>723</v>
      </c>
      <c r="AE69" s="15" t="s">
        <v>2840</v>
      </c>
      <c r="AF69" s="21">
        <v>211386</v>
      </c>
      <c r="AG69" s="22" t="s">
        <v>632</v>
      </c>
      <c r="AH69" s="22"/>
      <c r="AI69" s="22"/>
      <c r="AJ69" s="22"/>
      <c r="AK69" s="22"/>
      <c r="AL69" s="22"/>
      <c r="AM69" s="22"/>
      <c r="AN69" s="22" t="s">
        <v>2463</v>
      </c>
      <c r="AO69" s="87"/>
      <c r="AP69" s="19">
        <v>2882.78</v>
      </c>
      <c r="AQ69" s="19">
        <v>960.93</v>
      </c>
      <c r="AR69" s="19">
        <v>960.93</v>
      </c>
      <c r="AS69" s="19">
        <v>960.93</v>
      </c>
      <c r="AT69" s="93"/>
      <c r="AU69" s="93"/>
      <c r="AV69" s="93"/>
      <c r="AW69" s="19">
        <v>960.93</v>
      </c>
      <c r="AX69" s="19" t="s">
        <v>1545</v>
      </c>
      <c r="AY69" s="19" t="s">
        <v>1545</v>
      </c>
      <c r="AZ69" s="19" t="s">
        <v>1545</v>
      </c>
      <c r="BA69" s="19" t="s">
        <v>1545</v>
      </c>
      <c r="BB69" s="19" t="s">
        <v>1545</v>
      </c>
      <c r="BC69" s="19" t="s">
        <v>1545</v>
      </c>
      <c r="BD69" s="19" t="s">
        <v>1545</v>
      </c>
      <c r="BE69" s="19" t="s">
        <v>1545</v>
      </c>
      <c r="BF69" s="83">
        <v>11531.16</v>
      </c>
      <c r="BG69" s="1" t="s">
        <v>1085</v>
      </c>
      <c r="BH69" s="1" t="s">
        <v>1214</v>
      </c>
      <c r="BI69" s="1">
        <v>0</v>
      </c>
      <c r="BJ69" s="23" t="s">
        <v>1651</v>
      </c>
      <c r="BK69" s="1"/>
      <c r="BL69" s="1" t="s">
        <v>1116</v>
      </c>
      <c r="BM69" s="15" t="s">
        <v>1629</v>
      </c>
    </row>
    <row r="70" spans="1:65" ht="19.5" customHeight="1">
      <c r="A70" s="1">
        <v>67</v>
      </c>
      <c r="B70" s="14">
        <v>39</v>
      </c>
      <c r="C70" s="1" t="s">
        <v>2796</v>
      </c>
      <c r="D70" s="4" t="s">
        <v>732</v>
      </c>
      <c r="E70" s="4"/>
      <c r="F70" s="4"/>
      <c r="G70" s="4"/>
      <c r="H70" s="4"/>
      <c r="I70" s="4" t="s">
        <v>2645</v>
      </c>
      <c r="J70" s="4" t="s">
        <v>1482</v>
      </c>
      <c r="K70" s="15" t="s">
        <v>2272</v>
      </c>
      <c r="L70" s="9" t="s">
        <v>1484</v>
      </c>
      <c r="M70" s="9">
        <v>0</v>
      </c>
      <c r="N70" s="16" t="s">
        <v>2798</v>
      </c>
      <c r="O70" s="4" t="s">
        <v>2644</v>
      </c>
      <c r="P70" s="4">
        <v>2</v>
      </c>
      <c r="Q70" s="4"/>
      <c r="R70" s="4"/>
      <c r="S70" s="4"/>
      <c r="T70" s="4"/>
      <c r="U70" s="4" t="s">
        <v>2800</v>
      </c>
      <c r="V70" s="17" t="s">
        <v>1258</v>
      </c>
      <c r="W70" s="4"/>
      <c r="X70" s="18" t="s">
        <v>1420</v>
      </c>
      <c r="Y70" s="19" t="s">
        <v>735</v>
      </c>
      <c r="Z70" s="20" t="s">
        <v>722</v>
      </c>
      <c r="AA70" s="15" t="s">
        <v>2806</v>
      </c>
      <c r="AB70" s="15" t="s">
        <v>2807</v>
      </c>
      <c r="AC70" s="4" t="s">
        <v>2178</v>
      </c>
      <c r="AD70" s="15" t="s">
        <v>740</v>
      </c>
      <c r="AE70" s="15" t="s">
        <v>2809</v>
      </c>
      <c r="AF70" s="21">
        <v>662231</v>
      </c>
      <c r="AG70" s="22" t="s">
        <v>734</v>
      </c>
      <c r="AH70" s="22"/>
      <c r="AI70" s="22"/>
      <c r="AJ70" s="22"/>
      <c r="AK70" s="22"/>
      <c r="AL70" s="22"/>
      <c r="AM70" s="22"/>
      <c r="AN70" s="22" t="s">
        <v>2463</v>
      </c>
      <c r="AO70" s="87"/>
      <c r="AP70" s="19">
        <v>2690.59</v>
      </c>
      <c r="AQ70" s="19">
        <v>896.86</v>
      </c>
      <c r="AR70" s="19">
        <v>896.86</v>
      </c>
      <c r="AS70" s="19">
        <v>896.86</v>
      </c>
      <c r="AT70" s="93"/>
      <c r="AU70" s="93"/>
      <c r="AV70" s="93"/>
      <c r="AW70" s="19">
        <v>896.86</v>
      </c>
      <c r="AX70" s="19" t="s">
        <v>1544</v>
      </c>
      <c r="AY70" s="19" t="s">
        <v>1544</v>
      </c>
      <c r="AZ70" s="19" t="s">
        <v>1544</v>
      </c>
      <c r="BA70" s="19" t="s">
        <v>1544</v>
      </c>
      <c r="BB70" s="19" t="s">
        <v>1544</v>
      </c>
      <c r="BC70" s="19" t="s">
        <v>1544</v>
      </c>
      <c r="BD70" s="19" t="s">
        <v>1544</v>
      </c>
      <c r="BE70" s="19" t="s">
        <v>1544</v>
      </c>
      <c r="BF70" s="83">
        <v>10762.32</v>
      </c>
      <c r="BG70" s="1" t="s">
        <v>1085</v>
      </c>
      <c r="BH70" s="1" t="s">
        <v>1217</v>
      </c>
      <c r="BI70" s="1">
        <v>0</v>
      </c>
      <c r="BJ70" s="29" t="s">
        <v>1675</v>
      </c>
      <c r="BK70" s="1"/>
      <c r="BL70" s="1" t="s">
        <v>1116</v>
      </c>
      <c r="BM70" s="15" t="s">
        <v>1483</v>
      </c>
    </row>
    <row r="71" spans="1:65" ht="22.5" customHeight="1">
      <c r="A71" s="1">
        <v>68</v>
      </c>
      <c r="B71" s="14">
        <v>38</v>
      </c>
      <c r="C71" s="1" t="s">
        <v>2796</v>
      </c>
      <c r="D71" s="4" t="s">
        <v>741</v>
      </c>
      <c r="E71" s="4"/>
      <c r="F71" s="4"/>
      <c r="G71" s="4"/>
      <c r="H71" s="4"/>
      <c r="I71" s="4" t="s">
        <v>2646</v>
      </c>
      <c r="J71" s="4" t="s">
        <v>1485</v>
      </c>
      <c r="K71" s="15" t="s">
        <v>2273</v>
      </c>
      <c r="L71" s="9" t="s">
        <v>1484</v>
      </c>
      <c r="M71" s="9">
        <v>0</v>
      </c>
      <c r="N71" s="16" t="s">
        <v>2798</v>
      </c>
      <c r="O71" s="4" t="s">
        <v>2644</v>
      </c>
      <c r="P71" s="4">
        <v>2</v>
      </c>
      <c r="Q71" s="4"/>
      <c r="R71" s="4"/>
      <c r="S71" s="4"/>
      <c r="T71" s="4"/>
      <c r="U71" s="4" t="s">
        <v>2800</v>
      </c>
      <c r="V71" s="17" t="s">
        <v>1258</v>
      </c>
      <c r="W71" s="4"/>
      <c r="X71" s="18" t="s">
        <v>1421</v>
      </c>
      <c r="Y71" s="19" t="s">
        <v>743</v>
      </c>
      <c r="Z71" s="20" t="s">
        <v>722</v>
      </c>
      <c r="AA71" s="15" t="s">
        <v>2806</v>
      </c>
      <c r="AB71" s="15" t="s">
        <v>2807</v>
      </c>
      <c r="AC71" s="4" t="s">
        <v>2179</v>
      </c>
      <c r="AD71" s="15" t="s">
        <v>744</v>
      </c>
      <c r="AE71" s="15" t="s">
        <v>2809</v>
      </c>
      <c r="AF71" s="21">
        <v>662151</v>
      </c>
      <c r="AG71" s="22" t="s">
        <v>742</v>
      </c>
      <c r="AH71" s="22"/>
      <c r="AI71" s="22"/>
      <c r="AJ71" s="22"/>
      <c r="AK71" s="22"/>
      <c r="AL71" s="22"/>
      <c r="AM71" s="22"/>
      <c r="AN71" s="22" t="s">
        <v>2463</v>
      </c>
      <c r="AO71" s="87"/>
      <c r="AP71" s="19">
        <v>2690.59</v>
      </c>
      <c r="AQ71" s="19">
        <v>896.86</v>
      </c>
      <c r="AR71" s="19">
        <v>896.86</v>
      </c>
      <c r="AS71" s="19">
        <v>896.86</v>
      </c>
      <c r="AT71" s="93"/>
      <c r="AU71" s="93"/>
      <c r="AV71" s="93"/>
      <c r="AW71" s="19">
        <v>896.86</v>
      </c>
      <c r="AX71" s="19" t="s">
        <v>1544</v>
      </c>
      <c r="AY71" s="19" t="s">
        <v>1544</v>
      </c>
      <c r="AZ71" s="19" t="s">
        <v>1544</v>
      </c>
      <c r="BA71" s="19" t="s">
        <v>1544</v>
      </c>
      <c r="BB71" s="19" t="s">
        <v>1544</v>
      </c>
      <c r="BC71" s="19" t="s">
        <v>1544</v>
      </c>
      <c r="BD71" s="19" t="s">
        <v>1544</v>
      </c>
      <c r="BE71" s="19" t="s">
        <v>1544</v>
      </c>
      <c r="BF71" s="83">
        <v>10762.32</v>
      </c>
      <c r="BG71" s="1" t="s">
        <v>1085</v>
      </c>
      <c r="BH71" s="1" t="s">
        <v>1217</v>
      </c>
      <c r="BI71" s="1">
        <v>0</v>
      </c>
      <c r="BJ71" s="29" t="s">
        <v>1675</v>
      </c>
      <c r="BK71" s="1"/>
      <c r="BL71" s="1" t="s">
        <v>1086</v>
      </c>
      <c r="BM71" s="15" t="s">
        <v>1486</v>
      </c>
    </row>
    <row r="72" spans="1:65" ht="15.75" customHeight="1">
      <c r="A72" s="1">
        <v>69</v>
      </c>
      <c r="B72" s="14">
        <v>1</v>
      </c>
      <c r="C72" s="1" t="s">
        <v>2796</v>
      </c>
      <c r="D72" s="4" t="s">
        <v>1419</v>
      </c>
      <c r="E72" s="4"/>
      <c r="F72" s="4"/>
      <c r="G72" s="4"/>
      <c r="H72" s="4"/>
      <c r="I72" s="45" t="s">
        <v>2647</v>
      </c>
      <c r="J72" s="4" t="s">
        <v>1868</v>
      </c>
      <c r="K72" s="15" t="s">
        <v>2274</v>
      </c>
      <c r="L72" s="9" t="s">
        <v>1481</v>
      </c>
      <c r="M72" s="9">
        <v>0</v>
      </c>
      <c r="N72" s="16" t="s">
        <v>2798</v>
      </c>
      <c r="O72" s="4" t="s">
        <v>733</v>
      </c>
      <c r="P72" s="4"/>
      <c r="Q72" s="4">
        <v>28</v>
      </c>
      <c r="R72" s="4" t="s">
        <v>745</v>
      </c>
      <c r="S72" s="4"/>
      <c r="T72" s="4">
        <v>2</v>
      </c>
      <c r="U72" s="4" t="s">
        <v>2800</v>
      </c>
      <c r="V72" s="17" t="s">
        <v>746</v>
      </c>
      <c r="W72" s="19" t="s">
        <v>1710</v>
      </c>
      <c r="X72" s="18" t="s">
        <v>1711</v>
      </c>
      <c r="Y72" s="19" t="s">
        <v>1710</v>
      </c>
      <c r="Z72" s="20" t="s">
        <v>1712</v>
      </c>
      <c r="AA72" s="15" t="s">
        <v>2806</v>
      </c>
      <c r="AB72" s="15" t="s">
        <v>2807</v>
      </c>
      <c r="AC72" s="4" t="s">
        <v>1909</v>
      </c>
      <c r="AD72" s="15" t="s">
        <v>749</v>
      </c>
      <c r="AE72" s="15" t="s">
        <v>2840</v>
      </c>
      <c r="AF72" s="21">
        <v>167257</v>
      </c>
      <c r="AG72" s="32">
        <v>1570809150372</v>
      </c>
      <c r="AH72" s="32"/>
      <c r="AI72" s="32"/>
      <c r="AJ72" s="32"/>
      <c r="AK72" s="32"/>
      <c r="AL72" s="32"/>
      <c r="AM72" s="32"/>
      <c r="AN72" s="22" t="s">
        <v>2463</v>
      </c>
      <c r="AO72" s="87"/>
      <c r="AP72" s="19">
        <v>2882.78</v>
      </c>
      <c r="AQ72" s="19">
        <v>960.93</v>
      </c>
      <c r="AR72" s="19">
        <v>960.93</v>
      </c>
      <c r="AS72" s="19">
        <v>960.93</v>
      </c>
      <c r="AT72" s="93"/>
      <c r="AU72" s="93"/>
      <c r="AV72" s="93"/>
      <c r="AW72" s="19">
        <v>960.93</v>
      </c>
      <c r="AX72" s="19" t="s">
        <v>1545</v>
      </c>
      <c r="AY72" s="19" t="s">
        <v>1545</v>
      </c>
      <c r="AZ72" s="19" t="s">
        <v>1545</v>
      </c>
      <c r="BA72" s="19" t="s">
        <v>1545</v>
      </c>
      <c r="BB72" s="19" t="s">
        <v>1545</v>
      </c>
      <c r="BC72" s="19" t="s">
        <v>1545</v>
      </c>
      <c r="BD72" s="19" t="s">
        <v>1545</v>
      </c>
      <c r="BE72" s="19" t="s">
        <v>1545</v>
      </c>
      <c r="BF72" s="83">
        <v>11531.16</v>
      </c>
      <c r="BG72" s="1" t="s">
        <v>1596</v>
      </c>
      <c r="BH72" s="1" t="s">
        <v>1219</v>
      </c>
      <c r="BI72" s="1">
        <v>0</v>
      </c>
      <c r="BJ72" s="1" t="s">
        <v>1595</v>
      </c>
      <c r="BK72" s="1"/>
      <c r="BL72" s="1" t="s">
        <v>1086</v>
      </c>
      <c r="BM72" s="15" t="s">
        <v>1480</v>
      </c>
    </row>
    <row r="73" spans="1:65" ht="22.5" customHeight="1">
      <c r="A73" s="1">
        <v>70</v>
      </c>
      <c r="B73" s="14">
        <v>135</v>
      </c>
      <c r="C73" s="1" t="s">
        <v>2796</v>
      </c>
      <c r="D73" s="4" t="s">
        <v>750</v>
      </c>
      <c r="E73" s="4"/>
      <c r="F73" s="4"/>
      <c r="G73" s="4"/>
      <c r="H73" s="4"/>
      <c r="I73" s="4" t="s">
        <v>751</v>
      </c>
      <c r="J73" s="4" t="s">
        <v>1472</v>
      </c>
      <c r="K73" s="15" t="s">
        <v>2275</v>
      </c>
      <c r="L73" s="9" t="s">
        <v>1559</v>
      </c>
      <c r="M73" s="9"/>
      <c r="N73" s="16" t="s">
        <v>752</v>
      </c>
      <c r="O73" s="4"/>
      <c r="P73" s="4"/>
      <c r="Q73" s="4"/>
      <c r="R73" s="4"/>
      <c r="S73" s="4"/>
      <c r="T73" s="4"/>
      <c r="U73" s="4" t="s">
        <v>2800</v>
      </c>
      <c r="V73" s="17" t="s">
        <v>753</v>
      </c>
      <c r="W73" s="4"/>
      <c r="X73" s="18" t="s">
        <v>755</v>
      </c>
      <c r="Y73" s="19" t="s">
        <v>756</v>
      </c>
      <c r="Z73" s="20" t="s">
        <v>2899</v>
      </c>
      <c r="AA73" s="15" t="s">
        <v>2818</v>
      </c>
      <c r="AB73" s="15" t="s">
        <v>2807</v>
      </c>
      <c r="AC73" s="4" t="s">
        <v>2180</v>
      </c>
      <c r="AD73" s="15" t="s">
        <v>757</v>
      </c>
      <c r="AE73" s="15" t="s">
        <v>2809</v>
      </c>
      <c r="AF73" s="34" t="s">
        <v>758</v>
      </c>
      <c r="AG73" s="22" t="s">
        <v>755</v>
      </c>
      <c r="AH73" s="22"/>
      <c r="AI73" s="22"/>
      <c r="AJ73" s="22"/>
      <c r="AK73" s="22"/>
      <c r="AL73" s="22"/>
      <c r="AM73" s="22"/>
      <c r="AN73" s="22" t="s">
        <v>2463</v>
      </c>
      <c r="AO73" s="87"/>
      <c r="AP73" s="19">
        <v>2690.59</v>
      </c>
      <c r="AQ73" s="19">
        <v>896.86</v>
      </c>
      <c r="AR73" s="19">
        <v>896.86</v>
      </c>
      <c r="AS73" s="19">
        <v>896.86</v>
      </c>
      <c r="AT73" s="93"/>
      <c r="AU73" s="93"/>
      <c r="AV73" s="93"/>
      <c r="AW73" s="19">
        <v>896.86</v>
      </c>
      <c r="AX73" s="19" t="s">
        <v>1544</v>
      </c>
      <c r="AY73" s="19" t="s">
        <v>1544</v>
      </c>
      <c r="AZ73" s="19" t="s">
        <v>1544</v>
      </c>
      <c r="BA73" s="19" t="s">
        <v>1544</v>
      </c>
      <c r="BB73" s="19" t="s">
        <v>1544</v>
      </c>
      <c r="BC73" s="19" t="s">
        <v>1544</v>
      </c>
      <c r="BD73" s="19" t="s">
        <v>1544</v>
      </c>
      <c r="BE73" s="19" t="s">
        <v>1544</v>
      </c>
      <c r="BF73" s="83">
        <v>10762.32</v>
      </c>
      <c r="BG73" s="1" t="s">
        <v>1676</v>
      </c>
      <c r="BH73" s="1" t="s">
        <v>1220</v>
      </c>
      <c r="BI73" s="1">
        <v>0</v>
      </c>
      <c r="BJ73" s="1" t="s">
        <v>1414</v>
      </c>
      <c r="BK73" s="1"/>
      <c r="BL73" s="1" t="s">
        <v>1086</v>
      </c>
      <c r="BM73" s="15" t="s">
        <v>1473</v>
      </c>
    </row>
    <row r="74" spans="1:65" ht="16.5" customHeight="1">
      <c r="A74" s="1">
        <v>71</v>
      </c>
      <c r="B74" s="14">
        <v>102</v>
      </c>
      <c r="C74" s="1" t="s">
        <v>2796</v>
      </c>
      <c r="D74" s="4" t="s">
        <v>759</v>
      </c>
      <c r="E74" s="4"/>
      <c r="F74" s="4"/>
      <c r="G74" s="4"/>
      <c r="H74" s="4"/>
      <c r="I74" s="4" t="s">
        <v>760</v>
      </c>
      <c r="J74" s="4" t="s">
        <v>1474</v>
      </c>
      <c r="K74" s="15" t="s">
        <v>2276</v>
      </c>
      <c r="L74" s="9" t="s">
        <v>1479</v>
      </c>
      <c r="M74" s="9">
        <v>0</v>
      </c>
      <c r="N74" s="16" t="s">
        <v>761</v>
      </c>
      <c r="O74" s="4" t="s">
        <v>762</v>
      </c>
      <c r="P74" s="4">
        <v>16</v>
      </c>
      <c r="Q74" s="4"/>
      <c r="R74" s="4"/>
      <c r="S74" s="4"/>
      <c r="T74" s="4"/>
      <c r="U74" s="4" t="s">
        <v>2800</v>
      </c>
      <c r="V74" s="26" t="s">
        <v>1582</v>
      </c>
      <c r="W74" s="4"/>
      <c r="X74" s="18" t="s">
        <v>763</v>
      </c>
      <c r="Y74" s="19" t="s">
        <v>764</v>
      </c>
      <c r="Z74" s="20" t="s">
        <v>765</v>
      </c>
      <c r="AA74" s="15" t="s">
        <v>766</v>
      </c>
      <c r="AB74" s="15" t="s">
        <v>2807</v>
      </c>
      <c r="AC74" s="4" t="s">
        <v>2182</v>
      </c>
      <c r="AD74" s="15" t="s">
        <v>767</v>
      </c>
      <c r="AE74" s="15" t="s">
        <v>2840</v>
      </c>
      <c r="AF74" s="21">
        <v>662682</v>
      </c>
      <c r="AG74" s="22" t="s">
        <v>763</v>
      </c>
      <c r="AH74" s="22"/>
      <c r="AI74" s="22"/>
      <c r="AJ74" s="22"/>
      <c r="AK74" s="22"/>
      <c r="AL74" s="22"/>
      <c r="AM74" s="22"/>
      <c r="AN74" s="22" t="s">
        <v>2463</v>
      </c>
      <c r="AO74" s="87"/>
      <c r="AP74" s="19">
        <v>2882.78</v>
      </c>
      <c r="AQ74" s="19">
        <v>960.93</v>
      </c>
      <c r="AR74" s="19">
        <v>960.93</v>
      </c>
      <c r="AS74" s="19">
        <v>960.93</v>
      </c>
      <c r="AT74" s="93"/>
      <c r="AU74" s="93"/>
      <c r="AV74" s="93"/>
      <c r="AW74" s="19">
        <v>960.93</v>
      </c>
      <c r="AX74" s="19" t="s">
        <v>1545</v>
      </c>
      <c r="AY74" s="19" t="s">
        <v>1545</v>
      </c>
      <c r="AZ74" s="19" t="s">
        <v>1545</v>
      </c>
      <c r="BA74" s="19" t="s">
        <v>1545</v>
      </c>
      <c r="BB74" s="19" t="s">
        <v>1545</v>
      </c>
      <c r="BC74" s="19" t="s">
        <v>1545</v>
      </c>
      <c r="BD74" s="19" t="s">
        <v>1545</v>
      </c>
      <c r="BE74" s="19" t="s">
        <v>1545</v>
      </c>
      <c r="BF74" s="83">
        <v>11531.16</v>
      </c>
      <c r="BG74" s="1" t="s">
        <v>1125</v>
      </c>
      <c r="BH74" s="1" t="s">
        <v>1221</v>
      </c>
      <c r="BI74" s="1">
        <v>0</v>
      </c>
      <c r="BJ74" s="1" t="s">
        <v>1589</v>
      </c>
      <c r="BK74" s="1"/>
      <c r="BL74" s="1" t="s">
        <v>1116</v>
      </c>
      <c r="BM74" s="15" t="s">
        <v>1476</v>
      </c>
    </row>
    <row r="75" spans="1:65" ht="18.75" customHeight="1">
      <c r="A75" s="1">
        <v>72</v>
      </c>
      <c r="B75" s="14">
        <v>87</v>
      </c>
      <c r="C75" s="1" t="s">
        <v>2796</v>
      </c>
      <c r="D75" s="4" t="s">
        <v>1418</v>
      </c>
      <c r="E75" s="4"/>
      <c r="F75" s="4"/>
      <c r="G75" s="4"/>
      <c r="H75" s="4"/>
      <c r="I75" s="4" t="s">
        <v>592</v>
      </c>
      <c r="J75" s="4" t="s">
        <v>1632</v>
      </c>
      <c r="K75" s="15" t="s">
        <v>2277</v>
      </c>
      <c r="L75" s="9" t="s">
        <v>1634</v>
      </c>
      <c r="M75" s="9">
        <v>0</v>
      </c>
      <c r="N75" s="16" t="s">
        <v>2818</v>
      </c>
      <c r="O75" s="4" t="s">
        <v>346</v>
      </c>
      <c r="P75" s="4">
        <v>1</v>
      </c>
      <c r="Q75" s="4"/>
      <c r="R75" s="4"/>
      <c r="S75" s="4"/>
      <c r="T75" s="4"/>
      <c r="U75" s="4" t="s">
        <v>2800</v>
      </c>
      <c r="V75" s="26">
        <v>213202</v>
      </c>
      <c r="W75" s="4"/>
      <c r="X75" s="18" t="s">
        <v>593</v>
      </c>
      <c r="Y75" s="19" t="s">
        <v>594</v>
      </c>
      <c r="Z75" s="20" t="s">
        <v>2899</v>
      </c>
      <c r="AA75" s="15" t="s">
        <v>2824</v>
      </c>
      <c r="AB75" s="15" t="s">
        <v>2807</v>
      </c>
      <c r="AC75" s="4" t="s">
        <v>2181</v>
      </c>
      <c r="AD75" s="15" t="s">
        <v>595</v>
      </c>
      <c r="AE75" s="15" t="s">
        <v>2809</v>
      </c>
      <c r="AF75" s="21">
        <v>664815</v>
      </c>
      <c r="AG75" s="22" t="s">
        <v>593</v>
      </c>
      <c r="AH75" s="22"/>
      <c r="AI75" s="22"/>
      <c r="AJ75" s="22"/>
      <c r="AK75" s="22"/>
      <c r="AL75" s="22"/>
      <c r="AM75" s="22"/>
      <c r="AN75" s="22" t="s">
        <v>2463</v>
      </c>
      <c r="AO75" s="87"/>
      <c r="AP75" s="19">
        <v>2690.59</v>
      </c>
      <c r="AQ75" s="19">
        <v>896.86</v>
      </c>
      <c r="AR75" s="19">
        <v>896.86</v>
      </c>
      <c r="AS75" s="19">
        <v>896.86</v>
      </c>
      <c r="AT75" s="93"/>
      <c r="AU75" s="93"/>
      <c r="AV75" s="93"/>
      <c r="AW75" s="19">
        <v>896.86</v>
      </c>
      <c r="AX75" s="19" t="s">
        <v>1544</v>
      </c>
      <c r="AY75" s="19" t="s">
        <v>1544</v>
      </c>
      <c r="AZ75" s="19" t="s">
        <v>1544</v>
      </c>
      <c r="BA75" s="19" t="s">
        <v>1544</v>
      </c>
      <c r="BB75" s="19" t="s">
        <v>1544</v>
      </c>
      <c r="BC75" s="19" t="s">
        <v>1544</v>
      </c>
      <c r="BD75" s="19" t="s">
        <v>1544</v>
      </c>
      <c r="BE75" s="19" t="s">
        <v>1544</v>
      </c>
      <c r="BF75" s="83">
        <v>10762.32</v>
      </c>
      <c r="BG75" s="1" t="s">
        <v>1402</v>
      </c>
      <c r="BH75" s="1" t="s">
        <v>1403</v>
      </c>
      <c r="BI75" s="1">
        <v>0</v>
      </c>
      <c r="BJ75" s="23" t="s">
        <v>1635</v>
      </c>
      <c r="BK75" s="1"/>
      <c r="BL75" s="1" t="s">
        <v>1086</v>
      </c>
      <c r="BM75" s="15" t="s">
        <v>1633</v>
      </c>
    </row>
    <row r="76" spans="1:65" ht="18.75" customHeight="1">
      <c r="A76" s="1">
        <v>73</v>
      </c>
      <c r="B76" s="14">
        <v>47</v>
      </c>
      <c r="C76" s="1" t="s">
        <v>2796</v>
      </c>
      <c r="D76" s="4" t="s">
        <v>768</v>
      </c>
      <c r="E76" s="4"/>
      <c r="F76" s="4"/>
      <c r="G76" s="4"/>
      <c r="H76" s="4"/>
      <c r="I76" s="4" t="s">
        <v>2648</v>
      </c>
      <c r="J76" s="4" t="s">
        <v>2649</v>
      </c>
      <c r="K76" s="15" t="s">
        <v>2278</v>
      </c>
      <c r="L76" s="9" t="s">
        <v>1440</v>
      </c>
      <c r="M76" s="9">
        <v>0</v>
      </c>
      <c r="N76" s="16" t="s">
        <v>769</v>
      </c>
      <c r="O76" s="4"/>
      <c r="P76" s="4"/>
      <c r="Q76" s="4"/>
      <c r="R76" s="4"/>
      <c r="S76" s="4"/>
      <c r="T76" s="4"/>
      <c r="U76" s="4" t="s">
        <v>2800</v>
      </c>
      <c r="V76" s="26" t="s">
        <v>1915</v>
      </c>
      <c r="W76" s="4"/>
      <c r="X76" s="18" t="s">
        <v>770</v>
      </c>
      <c r="Y76" s="19" t="s">
        <v>771</v>
      </c>
      <c r="Z76" s="20" t="s">
        <v>2899</v>
      </c>
      <c r="AA76" s="15" t="s">
        <v>2824</v>
      </c>
      <c r="AB76" s="15" t="s">
        <v>2807</v>
      </c>
      <c r="AC76" s="4" t="s">
        <v>2183</v>
      </c>
      <c r="AD76" s="15" t="s">
        <v>772</v>
      </c>
      <c r="AE76" s="15" t="s">
        <v>2840</v>
      </c>
      <c r="AF76" s="21">
        <v>729260</v>
      </c>
      <c r="AG76" s="22" t="s">
        <v>770</v>
      </c>
      <c r="AH76" s="22"/>
      <c r="AI76" s="22"/>
      <c r="AJ76" s="22"/>
      <c r="AK76" s="22"/>
      <c r="AL76" s="22"/>
      <c r="AM76" s="22"/>
      <c r="AN76" s="22" t="s">
        <v>2463</v>
      </c>
      <c r="AO76" s="87"/>
      <c r="AP76" s="19">
        <v>2882.78</v>
      </c>
      <c r="AQ76" s="19">
        <v>960.93</v>
      </c>
      <c r="AR76" s="19">
        <v>960.93</v>
      </c>
      <c r="AS76" s="19">
        <v>960.93</v>
      </c>
      <c r="AT76" s="93"/>
      <c r="AU76" s="93"/>
      <c r="AV76" s="93"/>
      <c r="AW76" s="19">
        <v>960.93</v>
      </c>
      <c r="AX76" s="19" t="s">
        <v>1545</v>
      </c>
      <c r="AY76" s="19" t="s">
        <v>1545</v>
      </c>
      <c r="AZ76" s="19" t="s">
        <v>1545</v>
      </c>
      <c r="BA76" s="19" t="s">
        <v>1545</v>
      </c>
      <c r="BB76" s="19" t="s">
        <v>1545</v>
      </c>
      <c r="BC76" s="19" t="s">
        <v>1545</v>
      </c>
      <c r="BD76" s="19" t="s">
        <v>1545</v>
      </c>
      <c r="BE76" s="19" t="s">
        <v>1545</v>
      </c>
      <c r="BF76" s="83">
        <v>11531.16</v>
      </c>
      <c r="BG76" s="1" t="s">
        <v>1085</v>
      </c>
      <c r="BH76" s="1" t="s">
        <v>1126</v>
      </c>
      <c r="BI76" s="1">
        <v>0</v>
      </c>
      <c r="BJ76" s="29" t="s">
        <v>1222</v>
      </c>
      <c r="BK76" s="1"/>
      <c r="BL76" s="1"/>
      <c r="BM76" s="15" t="s">
        <v>1828</v>
      </c>
    </row>
    <row r="77" spans="1:65" ht="23.25" customHeight="1">
      <c r="A77" s="1">
        <v>74</v>
      </c>
      <c r="B77" s="14">
        <v>10</v>
      </c>
      <c r="C77" s="1" t="s">
        <v>2796</v>
      </c>
      <c r="D77" s="4" t="s">
        <v>773</v>
      </c>
      <c r="E77" s="4"/>
      <c r="F77" s="4"/>
      <c r="G77" s="4"/>
      <c r="H77" s="4"/>
      <c r="I77" s="4" t="s">
        <v>1487</v>
      </c>
      <c r="J77" s="4" t="s">
        <v>1488</v>
      </c>
      <c r="K77" s="15" t="s">
        <v>2279</v>
      </c>
      <c r="L77" s="9" t="s">
        <v>1508</v>
      </c>
      <c r="M77" s="9">
        <v>0</v>
      </c>
      <c r="N77" s="16" t="s">
        <v>774</v>
      </c>
      <c r="O77" s="4"/>
      <c r="P77" s="4"/>
      <c r="Q77" s="4"/>
      <c r="R77" s="4"/>
      <c r="S77" s="4"/>
      <c r="T77" s="4"/>
      <c r="U77" s="4" t="s">
        <v>2800</v>
      </c>
      <c r="V77" s="17" t="s">
        <v>775</v>
      </c>
      <c r="W77" s="4"/>
      <c r="X77" s="18" t="s">
        <v>776</v>
      </c>
      <c r="Y77" s="19" t="s">
        <v>777</v>
      </c>
      <c r="Z77" s="20" t="s">
        <v>722</v>
      </c>
      <c r="AA77" s="15" t="s">
        <v>2806</v>
      </c>
      <c r="AB77" s="15" t="s">
        <v>2807</v>
      </c>
      <c r="AC77" s="4" t="s">
        <v>2184</v>
      </c>
      <c r="AD77" s="15" t="s">
        <v>778</v>
      </c>
      <c r="AE77" s="15" t="s">
        <v>2840</v>
      </c>
      <c r="AF77" s="21">
        <v>740176</v>
      </c>
      <c r="AG77" s="22" t="s">
        <v>776</v>
      </c>
      <c r="AH77" s="22"/>
      <c r="AI77" s="22"/>
      <c r="AJ77" s="22"/>
      <c r="AK77" s="22"/>
      <c r="AL77" s="22"/>
      <c r="AM77" s="22"/>
      <c r="AN77" s="22" t="s">
        <v>2463</v>
      </c>
      <c r="AO77" s="87"/>
      <c r="AP77" s="19">
        <v>2882.78</v>
      </c>
      <c r="AQ77" s="19">
        <v>960.93</v>
      </c>
      <c r="AR77" s="19">
        <v>960.93</v>
      </c>
      <c r="AS77" s="19">
        <v>960.93</v>
      </c>
      <c r="AT77" s="93"/>
      <c r="AU77" s="93"/>
      <c r="AV77" s="93"/>
      <c r="AW77" s="19">
        <v>960.93</v>
      </c>
      <c r="AX77" s="19" t="s">
        <v>1545</v>
      </c>
      <c r="AY77" s="19" t="s">
        <v>1545</v>
      </c>
      <c r="AZ77" s="19" t="s">
        <v>1545</v>
      </c>
      <c r="BA77" s="19" t="s">
        <v>1545</v>
      </c>
      <c r="BB77" s="19" t="s">
        <v>1545</v>
      </c>
      <c r="BC77" s="19" t="s">
        <v>1545</v>
      </c>
      <c r="BD77" s="19" t="s">
        <v>1545</v>
      </c>
      <c r="BE77" s="19" t="s">
        <v>1545</v>
      </c>
      <c r="BF77" s="83">
        <v>11531.16</v>
      </c>
      <c r="BG77" s="1" t="s">
        <v>1323</v>
      </c>
      <c r="BH77" s="1" t="s">
        <v>1223</v>
      </c>
      <c r="BI77" s="1">
        <v>0</v>
      </c>
      <c r="BJ77" s="1" t="s">
        <v>1591</v>
      </c>
      <c r="BK77" s="1"/>
      <c r="BL77" s="1" t="s">
        <v>1116</v>
      </c>
      <c r="BM77" s="15" t="s">
        <v>1490</v>
      </c>
    </row>
    <row r="78" spans="1:65" ht="25.5">
      <c r="A78" s="1">
        <v>75</v>
      </c>
      <c r="B78" s="46">
        <v>95</v>
      </c>
      <c r="C78" s="1"/>
      <c r="E78" s="4"/>
      <c r="F78" s="4"/>
      <c r="G78" s="4" t="s">
        <v>779</v>
      </c>
      <c r="H78" s="4" t="s">
        <v>2042</v>
      </c>
      <c r="I78" s="36" t="s">
        <v>780</v>
      </c>
      <c r="J78" s="4" t="s">
        <v>1784</v>
      </c>
      <c r="K78" s="15" t="s">
        <v>2280</v>
      </c>
      <c r="L78" s="9" t="s">
        <v>1786</v>
      </c>
      <c r="M78" s="9">
        <v>0</v>
      </c>
      <c r="N78" s="16" t="s">
        <v>2818</v>
      </c>
      <c r="O78" s="4" t="s">
        <v>2650</v>
      </c>
      <c r="P78" s="4" t="s">
        <v>2651</v>
      </c>
      <c r="Q78" s="4"/>
      <c r="R78" s="4" t="s">
        <v>619</v>
      </c>
      <c r="S78" s="4"/>
      <c r="T78" s="4"/>
      <c r="U78" s="4" t="s">
        <v>2800</v>
      </c>
      <c r="V78" s="26" t="s">
        <v>1750</v>
      </c>
      <c r="W78" s="19" t="s">
        <v>781</v>
      </c>
      <c r="X78" s="18" t="s">
        <v>782</v>
      </c>
      <c r="Y78" s="31"/>
      <c r="Z78" s="20" t="s">
        <v>2836</v>
      </c>
      <c r="AA78" s="15"/>
      <c r="AB78" s="15" t="s">
        <v>2807</v>
      </c>
      <c r="AC78" s="4" t="s">
        <v>2185</v>
      </c>
      <c r="AD78" s="47" t="s">
        <v>2901</v>
      </c>
      <c r="AE78" s="15" t="s">
        <v>2826</v>
      </c>
      <c r="AF78" s="21">
        <v>457506</v>
      </c>
      <c r="AG78" s="32">
        <v>2620304151783</v>
      </c>
      <c r="AH78" s="32"/>
      <c r="AI78" s="32"/>
      <c r="AJ78" s="32"/>
      <c r="AK78" s="32"/>
      <c r="AL78" s="32"/>
      <c r="AM78" s="32"/>
      <c r="AN78" s="22" t="s">
        <v>2463</v>
      </c>
      <c r="AO78" s="87"/>
      <c r="AP78" s="19">
        <v>3286.13</v>
      </c>
      <c r="AQ78" s="19">
        <v>1095.38</v>
      </c>
      <c r="AR78" s="19">
        <v>1095.38</v>
      </c>
      <c r="AS78" s="19">
        <v>1095.38</v>
      </c>
      <c r="AT78" s="93"/>
      <c r="AU78" s="93"/>
      <c r="AV78" s="93"/>
      <c r="AW78" s="19">
        <v>1095.38</v>
      </c>
      <c r="AX78" s="19" t="s">
        <v>1548</v>
      </c>
      <c r="AY78" s="19" t="s">
        <v>1548</v>
      </c>
      <c r="AZ78" s="19" t="s">
        <v>1548</v>
      </c>
      <c r="BA78" s="19" t="s">
        <v>1548</v>
      </c>
      <c r="BB78" s="19" t="s">
        <v>1548</v>
      </c>
      <c r="BC78" s="19" t="s">
        <v>1548</v>
      </c>
      <c r="BD78" s="19" t="s">
        <v>1548</v>
      </c>
      <c r="BE78" s="19" t="s">
        <v>1548</v>
      </c>
      <c r="BF78" s="83">
        <v>13144.56</v>
      </c>
      <c r="BG78" s="1" t="s">
        <v>1125</v>
      </c>
      <c r="BH78" s="1" t="s">
        <v>1213</v>
      </c>
      <c r="BI78" s="1">
        <v>0</v>
      </c>
      <c r="BJ78" s="1" t="s">
        <v>1677</v>
      </c>
      <c r="BK78" s="1"/>
      <c r="BL78" s="1" t="s">
        <v>1116</v>
      </c>
      <c r="BM78" s="15" t="s">
        <v>1785</v>
      </c>
    </row>
    <row r="79" spans="1:65" ht="18" customHeight="1">
      <c r="A79" s="1">
        <v>76</v>
      </c>
      <c r="B79" s="14">
        <v>69</v>
      </c>
      <c r="C79" s="1" t="s">
        <v>2796</v>
      </c>
      <c r="D79" s="4" t="s">
        <v>784</v>
      </c>
      <c r="E79" s="4"/>
      <c r="F79" s="4"/>
      <c r="G79" s="4"/>
      <c r="H79" s="4"/>
      <c r="I79" s="4" t="s">
        <v>1754</v>
      </c>
      <c r="J79" s="4" t="s">
        <v>1755</v>
      </c>
      <c r="K79" s="15" t="s">
        <v>2281</v>
      </c>
      <c r="L79" s="9" t="s">
        <v>1783</v>
      </c>
      <c r="M79" s="9">
        <v>1</v>
      </c>
      <c r="N79" s="16" t="s">
        <v>2818</v>
      </c>
      <c r="O79" s="4" t="s">
        <v>346</v>
      </c>
      <c r="P79" s="4">
        <v>1</v>
      </c>
      <c r="Q79" s="4"/>
      <c r="R79" s="4"/>
      <c r="S79" s="4"/>
      <c r="T79" s="4"/>
      <c r="U79" s="4" t="s">
        <v>2800</v>
      </c>
      <c r="V79" s="26">
        <v>632212</v>
      </c>
      <c r="W79" s="4"/>
      <c r="X79" s="18" t="s">
        <v>785</v>
      </c>
      <c r="Y79" s="19" t="s">
        <v>786</v>
      </c>
      <c r="Z79" s="20" t="s">
        <v>2823</v>
      </c>
      <c r="AA79" s="15" t="s">
        <v>2824</v>
      </c>
      <c r="AB79" s="15" t="s">
        <v>2807</v>
      </c>
      <c r="AC79" s="4" t="s">
        <v>2186</v>
      </c>
      <c r="AD79" s="15" t="s">
        <v>217</v>
      </c>
      <c r="AE79" s="15" t="s">
        <v>2840</v>
      </c>
      <c r="AF79" s="21">
        <v>303880</v>
      </c>
      <c r="AG79" s="22" t="s">
        <v>785</v>
      </c>
      <c r="AH79" s="22"/>
      <c r="AI79" s="22"/>
      <c r="AJ79" s="22"/>
      <c r="AK79" s="22"/>
      <c r="AL79" s="22"/>
      <c r="AM79" s="22"/>
      <c r="AN79" s="22" t="s">
        <v>2463</v>
      </c>
      <c r="AO79" s="87"/>
      <c r="AP79" s="19">
        <v>3363.24</v>
      </c>
      <c r="AQ79" s="19">
        <v>1121.08</v>
      </c>
      <c r="AR79" s="19">
        <v>1121.08</v>
      </c>
      <c r="AS79" s="19">
        <v>1121.08</v>
      </c>
      <c r="AT79" s="93"/>
      <c r="AU79" s="93"/>
      <c r="AV79" s="93"/>
      <c r="AW79" s="19">
        <v>1121.08</v>
      </c>
      <c r="AX79" s="19" t="s">
        <v>1545</v>
      </c>
      <c r="AY79" s="19" t="s">
        <v>1545</v>
      </c>
      <c r="AZ79" s="19" t="s">
        <v>1545</v>
      </c>
      <c r="BA79" s="19" t="s">
        <v>1545</v>
      </c>
      <c r="BB79" s="19" t="s">
        <v>1545</v>
      </c>
      <c r="BC79" s="19" t="s">
        <v>1545</v>
      </c>
      <c r="BD79" s="19" t="s">
        <v>1545</v>
      </c>
      <c r="BE79" s="19" t="s">
        <v>1545</v>
      </c>
      <c r="BF79" s="83">
        <v>13452.96</v>
      </c>
      <c r="BG79" s="1" t="s">
        <v>1108</v>
      </c>
      <c r="BH79" s="1" t="s">
        <v>1224</v>
      </c>
      <c r="BI79" s="1" t="s">
        <v>1225</v>
      </c>
      <c r="BJ79" s="29" t="s">
        <v>1273</v>
      </c>
      <c r="BK79" s="1"/>
      <c r="BL79" s="1" t="s">
        <v>1086</v>
      </c>
      <c r="BM79" s="15" t="s">
        <v>1764</v>
      </c>
    </row>
    <row r="80" spans="1:65" ht="25.5">
      <c r="A80" s="1">
        <v>77</v>
      </c>
      <c r="B80" s="14">
        <v>137</v>
      </c>
      <c r="C80" s="1" t="s">
        <v>2796</v>
      </c>
      <c r="D80" s="4" t="s">
        <v>830</v>
      </c>
      <c r="E80" s="4"/>
      <c r="F80" s="4"/>
      <c r="G80" s="4"/>
      <c r="H80" s="4"/>
      <c r="I80" s="4" t="s">
        <v>831</v>
      </c>
      <c r="J80" s="4" t="s">
        <v>1491</v>
      </c>
      <c r="K80" s="15" t="s">
        <v>2282</v>
      </c>
      <c r="L80" s="9" t="s">
        <v>1493</v>
      </c>
      <c r="M80" s="9">
        <v>1</v>
      </c>
      <c r="N80" s="16" t="s">
        <v>195</v>
      </c>
      <c r="O80" s="18" t="s">
        <v>832</v>
      </c>
      <c r="P80" s="4">
        <v>7</v>
      </c>
      <c r="Q80" s="4"/>
      <c r="R80" s="4"/>
      <c r="S80" s="4"/>
      <c r="T80" s="4"/>
      <c r="U80" s="4" t="s">
        <v>2800</v>
      </c>
      <c r="V80" s="26">
        <v>666853</v>
      </c>
      <c r="W80" s="4"/>
      <c r="X80" s="18" t="s">
        <v>833</v>
      </c>
      <c r="Y80" s="4" t="s">
        <v>834</v>
      </c>
      <c r="Z80" s="20" t="s">
        <v>835</v>
      </c>
      <c r="AA80" s="15" t="s">
        <v>199</v>
      </c>
      <c r="AB80" s="15" t="s">
        <v>2807</v>
      </c>
      <c r="AC80" s="4" t="s">
        <v>2187</v>
      </c>
      <c r="AD80" s="15" t="s">
        <v>836</v>
      </c>
      <c r="AE80" s="15" t="s">
        <v>2840</v>
      </c>
      <c r="AF80" s="21" t="s">
        <v>1260</v>
      </c>
      <c r="AG80" s="22" t="s">
        <v>833</v>
      </c>
      <c r="AH80" s="22"/>
      <c r="AI80" s="22"/>
      <c r="AJ80" s="22"/>
      <c r="AK80" s="22"/>
      <c r="AL80" s="22"/>
      <c r="AM80" s="22"/>
      <c r="AN80" s="22" t="s">
        <v>2463</v>
      </c>
      <c r="AO80" s="87"/>
      <c r="AP80" s="19">
        <v>3363.24</v>
      </c>
      <c r="AQ80" s="19">
        <v>1121.08</v>
      </c>
      <c r="AR80" s="19">
        <v>1121.08</v>
      </c>
      <c r="AS80" s="19">
        <v>1121.08</v>
      </c>
      <c r="AT80" s="93"/>
      <c r="AU80" s="93"/>
      <c r="AV80" s="93"/>
      <c r="AW80" s="19">
        <v>1121.08</v>
      </c>
      <c r="AX80" s="19" t="s">
        <v>1545</v>
      </c>
      <c r="AY80" s="19" t="s">
        <v>1545</v>
      </c>
      <c r="AZ80" s="19" t="s">
        <v>1545</v>
      </c>
      <c r="BA80" s="19" t="s">
        <v>1545</v>
      </c>
      <c r="BB80" s="19" t="s">
        <v>1545</v>
      </c>
      <c r="BC80" s="19" t="s">
        <v>1545</v>
      </c>
      <c r="BD80" s="19" t="s">
        <v>1545</v>
      </c>
      <c r="BE80" s="19" t="s">
        <v>1545</v>
      </c>
      <c r="BF80" s="83">
        <v>13452.96</v>
      </c>
      <c r="BG80" s="1" t="s">
        <v>1593</v>
      </c>
      <c r="BH80" s="1" t="s">
        <v>1126</v>
      </c>
      <c r="BI80" s="1" t="s">
        <v>1138</v>
      </c>
      <c r="BJ80" s="1" t="s">
        <v>1597</v>
      </c>
      <c r="BK80" s="1"/>
      <c r="BL80" s="1" t="s">
        <v>1086</v>
      </c>
      <c r="BM80" s="15" t="s">
        <v>1492</v>
      </c>
    </row>
    <row r="81" spans="1:65" ht="19.5" customHeight="1">
      <c r="A81" s="1">
        <v>78</v>
      </c>
      <c r="B81" s="14">
        <v>55</v>
      </c>
      <c r="C81" s="1" t="s">
        <v>2796</v>
      </c>
      <c r="D81" s="4" t="s">
        <v>837</v>
      </c>
      <c r="E81" s="4"/>
      <c r="F81" s="4"/>
      <c r="G81" s="4"/>
      <c r="H81" s="4"/>
      <c r="I81" s="4" t="s">
        <v>838</v>
      </c>
      <c r="J81" s="4" t="s">
        <v>2652</v>
      </c>
      <c r="K81" s="15" t="s">
        <v>844</v>
      </c>
      <c r="L81" s="9" t="s">
        <v>2653</v>
      </c>
      <c r="M81" s="9">
        <v>1</v>
      </c>
      <c r="N81" s="16" t="s">
        <v>845</v>
      </c>
      <c r="O81" s="4"/>
      <c r="P81" s="4"/>
      <c r="Q81" s="4"/>
      <c r="R81" s="4"/>
      <c r="S81" s="4"/>
      <c r="T81" s="4"/>
      <c r="U81" s="4" t="s">
        <v>2800</v>
      </c>
      <c r="V81" s="26">
        <v>670113</v>
      </c>
      <c r="W81" s="4"/>
      <c r="X81" s="18" t="s">
        <v>846</v>
      </c>
      <c r="Y81" s="19" t="s">
        <v>847</v>
      </c>
      <c r="Z81" s="20" t="s">
        <v>2899</v>
      </c>
      <c r="AA81" s="15" t="s">
        <v>2824</v>
      </c>
      <c r="AB81" s="15" t="s">
        <v>2807</v>
      </c>
      <c r="AC81" s="4" t="s">
        <v>2188</v>
      </c>
      <c r="AD81" s="15" t="s">
        <v>449</v>
      </c>
      <c r="AE81" s="15" t="s">
        <v>2840</v>
      </c>
      <c r="AF81" s="21">
        <v>419578</v>
      </c>
      <c r="AG81" s="22" t="s">
        <v>846</v>
      </c>
      <c r="AH81" s="22"/>
      <c r="AI81" s="22"/>
      <c r="AJ81" s="22"/>
      <c r="AK81" s="22"/>
      <c r="AL81" s="22"/>
      <c r="AM81" s="22"/>
      <c r="AN81" s="22" t="s">
        <v>2463</v>
      </c>
      <c r="AO81" s="87"/>
      <c r="AP81" s="19">
        <v>2882.78</v>
      </c>
      <c r="AQ81" s="19">
        <v>960.93</v>
      </c>
      <c r="AR81" s="19">
        <v>960.93</v>
      </c>
      <c r="AS81" s="19">
        <v>960.93</v>
      </c>
      <c r="AT81" s="93"/>
      <c r="AU81" s="93"/>
      <c r="AV81" s="93"/>
      <c r="AW81" s="19">
        <v>960.93</v>
      </c>
      <c r="AX81" s="19" t="s">
        <v>1545</v>
      </c>
      <c r="AY81" s="19" t="s">
        <v>1545</v>
      </c>
      <c r="AZ81" s="19" t="s">
        <v>1545</v>
      </c>
      <c r="BA81" s="19" t="s">
        <v>1545</v>
      </c>
      <c r="BB81" s="19" t="s">
        <v>1545</v>
      </c>
      <c r="BC81" s="19" t="s">
        <v>1545</v>
      </c>
      <c r="BD81" s="19" t="s">
        <v>1545</v>
      </c>
      <c r="BE81" s="19" t="s">
        <v>1545</v>
      </c>
      <c r="BF81" s="83">
        <v>11531.16</v>
      </c>
      <c r="BG81" s="1" t="s">
        <v>1108</v>
      </c>
      <c r="BH81" s="1" t="s">
        <v>1227</v>
      </c>
      <c r="BI81" s="1" t="s">
        <v>1181</v>
      </c>
      <c r="BJ81" s="29" t="s">
        <v>1137</v>
      </c>
      <c r="BK81" s="1"/>
      <c r="BL81" s="1" t="s">
        <v>1086</v>
      </c>
      <c r="BM81" s="15" t="s">
        <v>844</v>
      </c>
    </row>
    <row r="82" spans="1:65" ht="18" customHeight="1">
      <c r="A82" s="1">
        <v>79</v>
      </c>
      <c r="B82" s="14">
        <v>123</v>
      </c>
      <c r="C82" s="1" t="s">
        <v>2796</v>
      </c>
      <c r="D82" s="4" t="s">
        <v>848</v>
      </c>
      <c r="E82" s="4"/>
      <c r="F82" s="4"/>
      <c r="G82" s="4"/>
      <c r="H82" s="4"/>
      <c r="I82" s="4" t="s">
        <v>849</v>
      </c>
      <c r="J82" s="4" t="s">
        <v>1829</v>
      </c>
      <c r="K82" s="15" t="s">
        <v>2283</v>
      </c>
      <c r="L82" s="9" t="s">
        <v>1524</v>
      </c>
      <c r="M82" s="9">
        <v>0</v>
      </c>
      <c r="N82" s="16" t="s">
        <v>2818</v>
      </c>
      <c r="O82" s="4" t="s">
        <v>346</v>
      </c>
      <c r="P82" s="4">
        <v>1</v>
      </c>
      <c r="Q82" s="4"/>
      <c r="R82" s="4"/>
      <c r="S82" s="4"/>
      <c r="T82" s="4"/>
      <c r="U82" s="4" t="s">
        <v>2800</v>
      </c>
      <c r="V82" s="26">
        <v>632212</v>
      </c>
      <c r="W82" s="4"/>
      <c r="X82" s="18" t="s">
        <v>850</v>
      </c>
      <c r="Y82" s="19" t="s">
        <v>855</v>
      </c>
      <c r="Z82" s="20" t="s">
        <v>2899</v>
      </c>
      <c r="AA82" s="15" t="s">
        <v>2824</v>
      </c>
      <c r="AB82" s="15" t="s">
        <v>2807</v>
      </c>
      <c r="AC82" s="4" t="s">
        <v>2189</v>
      </c>
      <c r="AD82" s="15" t="s">
        <v>856</v>
      </c>
      <c r="AE82" s="15" t="s">
        <v>2809</v>
      </c>
      <c r="AF82" s="34" t="s">
        <v>857</v>
      </c>
      <c r="AG82" s="22" t="s">
        <v>850</v>
      </c>
      <c r="AH82" s="22"/>
      <c r="AI82" s="22"/>
      <c r="AJ82" s="22"/>
      <c r="AK82" s="22"/>
      <c r="AL82" s="22"/>
      <c r="AM82" s="22"/>
      <c r="AN82" s="22" t="s">
        <v>2463</v>
      </c>
      <c r="AO82" s="87"/>
      <c r="AP82" s="19">
        <v>2690.59</v>
      </c>
      <c r="AQ82" s="19">
        <v>896.86</v>
      </c>
      <c r="AR82" s="19">
        <v>896.86</v>
      </c>
      <c r="AS82" s="19">
        <v>896.86</v>
      </c>
      <c r="AT82" s="93"/>
      <c r="AU82" s="93"/>
      <c r="AV82" s="93"/>
      <c r="AW82" s="19">
        <v>896.86</v>
      </c>
      <c r="AX82" s="19" t="s">
        <v>1544</v>
      </c>
      <c r="AY82" s="19" t="s">
        <v>1544</v>
      </c>
      <c r="AZ82" s="19" t="s">
        <v>1544</v>
      </c>
      <c r="BA82" s="19" t="s">
        <v>1544</v>
      </c>
      <c r="BB82" s="19" t="s">
        <v>1544</v>
      </c>
      <c r="BC82" s="19" t="s">
        <v>1544</v>
      </c>
      <c r="BD82" s="19" t="s">
        <v>1544</v>
      </c>
      <c r="BE82" s="19" t="s">
        <v>1544</v>
      </c>
      <c r="BF82" s="83">
        <v>10762.32</v>
      </c>
      <c r="BG82" s="1" t="s">
        <v>1281</v>
      </c>
      <c r="BH82" s="1" t="s">
        <v>1228</v>
      </c>
      <c r="BI82" s="1">
        <v>0</v>
      </c>
      <c r="BJ82" s="1" t="s">
        <v>1329</v>
      </c>
      <c r="BK82" s="1"/>
      <c r="BL82" s="1" t="s">
        <v>1116</v>
      </c>
      <c r="BM82" s="15" t="s">
        <v>1830</v>
      </c>
    </row>
    <row r="83" spans="1:65" ht="25.5">
      <c r="A83" s="1">
        <v>80</v>
      </c>
      <c r="B83" s="14">
        <v>113</v>
      </c>
      <c r="C83" s="1" t="s">
        <v>2796</v>
      </c>
      <c r="D83" s="4" t="s">
        <v>858</v>
      </c>
      <c r="E83" s="4"/>
      <c r="F83" s="4"/>
      <c r="G83" s="4"/>
      <c r="H83" s="4"/>
      <c r="I83" s="4" t="s">
        <v>859</v>
      </c>
      <c r="J83" s="4" t="s">
        <v>1495</v>
      </c>
      <c r="K83" s="15" t="s">
        <v>2284</v>
      </c>
      <c r="L83" s="9" t="s">
        <v>1788</v>
      </c>
      <c r="M83" s="9">
        <v>0</v>
      </c>
      <c r="N83" s="16" t="s">
        <v>860</v>
      </c>
      <c r="O83" s="4"/>
      <c r="P83" s="4"/>
      <c r="Q83" s="4"/>
      <c r="R83" s="4"/>
      <c r="S83" s="4"/>
      <c r="T83" s="4"/>
      <c r="U83" s="4" t="s">
        <v>2800</v>
      </c>
      <c r="V83" s="17" t="s">
        <v>1583</v>
      </c>
      <c r="W83" s="4"/>
      <c r="X83" s="18" t="s">
        <v>861</v>
      </c>
      <c r="Y83" s="19" t="s">
        <v>862</v>
      </c>
      <c r="Z83" s="20" t="s">
        <v>863</v>
      </c>
      <c r="AA83" s="15" t="s">
        <v>2824</v>
      </c>
      <c r="AB83" s="15" t="s">
        <v>2807</v>
      </c>
      <c r="AC83" s="4" t="s">
        <v>2190</v>
      </c>
      <c r="AD83" s="15" t="s">
        <v>864</v>
      </c>
      <c r="AE83" s="15" t="s">
        <v>2809</v>
      </c>
      <c r="AF83" s="21">
        <v>757260</v>
      </c>
      <c r="AG83" s="22" t="s">
        <v>861</v>
      </c>
      <c r="AH83" s="22"/>
      <c r="AI83" s="22"/>
      <c r="AJ83" s="22"/>
      <c r="AK83" s="22"/>
      <c r="AL83" s="22"/>
      <c r="AM83" s="22"/>
      <c r="AN83" s="22" t="s">
        <v>2463</v>
      </c>
      <c r="AO83" s="87"/>
      <c r="AP83" s="19">
        <v>2690.59</v>
      </c>
      <c r="AQ83" s="19">
        <v>896.86</v>
      </c>
      <c r="AR83" s="19">
        <v>896.86</v>
      </c>
      <c r="AS83" s="19">
        <v>896.86</v>
      </c>
      <c r="AT83" s="93"/>
      <c r="AU83" s="93"/>
      <c r="AV83" s="93"/>
      <c r="AW83" s="19">
        <v>896.86</v>
      </c>
      <c r="AX83" s="19" t="s">
        <v>1544</v>
      </c>
      <c r="AY83" s="19" t="s">
        <v>1544</v>
      </c>
      <c r="AZ83" s="19" t="s">
        <v>1544</v>
      </c>
      <c r="BA83" s="19" t="s">
        <v>1544</v>
      </c>
      <c r="BB83" s="19" t="s">
        <v>1544</v>
      </c>
      <c r="BC83" s="19" t="s">
        <v>1544</v>
      </c>
      <c r="BD83" s="19" t="s">
        <v>1544</v>
      </c>
      <c r="BE83" s="19" t="s">
        <v>1544</v>
      </c>
      <c r="BF83" s="83">
        <v>10762.32</v>
      </c>
      <c r="BG83" s="29" t="s">
        <v>1210</v>
      </c>
      <c r="BH83" s="29" t="s">
        <v>1210</v>
      </c>
      <c r="BI83" s="1">
        <v>0</v>
      </c>
      <c r="BJ83" s="29" t="s">
        <v>1309</v>
      </c>
      <c r="BK83" s="1"/>
      <c r="BL83" s="1" t="s">
        <v>1086</v>
      </c>
      <c r="BM83" s="15" t="s">
        <v>1902</v>
      </c>
    </row>
    <row r="84" spans="1:65" ht="29.25" customHeight="1">
      <c r="A84" s="1">
        <v>81</v>
      </c>
      <c r="B84" s="14">
        <v>88</v>
      </c>
      <c r="C84" s="1" t="s">
        <v>2796</v>
      </c>
      <c r="D84" s="4" t="s">
        <v>1636</v>
      </c>
      <c r="E84" s="4"/>
      <c r="F84" s="4"/>
      <c r="G84" s="4"/>
      <c r="H84" s="4"/>
      <c r="I84" s="4" t="s">
        <v>2654</v>
      </c>
      <c r="J84" s="4" t="s">
        <v>2716</v>
      </c>
      <c r="K84" s="15" t="s">
        <v>2717</v>
      </c>
      <c r="L84" s="9" t="s">
        <v>2718</v>
      </c>
      <c r="M84" s="9">
        <v>0</v>
      </c>
      <c r="N84" s="16" t="s">
        <v>725</v>
      </c>
      <c r="O84" s="4"/>
      <c r="P84" s="4"/>
      <c r="Q84" s="4"/>
      <c r="R84" s="4"/>
      <c r="S84" s="4"/>
      <c r="T84" s="4"/>
      <c r="U84" s="4" t="s">
        <v>2800</v>
      </c>
      <c r="V84" s="17" t="s">
        <v>2719</v>
      </c>
      <c r="W84" s="4"/>
      <c r="X84" s="18" t="s">
        <v>726</v>
      </c>
      <c r="Y84" s="19" t="s">
        <v>730</v>
      </c>
      <c r="Z84" s="20" t="s">
        <v>2899</v>
      </c>
      <c r="AA84" s="15" t="s">
        <v>2824</v>
      </c>
      <c r="AB84" s="15" t="s">
        <v>2807</v>
      </c>
      <c r="AC84" s="4" t="s">
        <v>2191</v>
      </c>
      <c r="AD84" s="15" t="s">
        <v>731</v>
      </c>
      <c r="AE84" s="15" t="s">
        <v>2809</v>
      </c>
      <c r="AF84" s="21">
        <v>665770</v>
      </c>
      <c r="AG84" s="22" t="s">
        <v>726</v>
      </c>
      <c r="AH84" s="22"/>
      <c r="AI84" s="22"/>
      <c r="AJ84" s="22"/>
      <c r="AK84" s="22"/>
      <c r="AL84" s="22"/>
      <c r="AM84" s="22"/>
      <c r="AN84" s="22" t="s">
        <v>2463</v>
      </c>
      <c r="AO84" s="87"/>
      <c r="AP84" s="19">
        <v>2690.59</v>
      </c>
      <c r="AQ84" s="19">
        <v>896.86</v>
      </c>
      <c r="AR84" s="19">
        <v>896.86</v>
      </c>
      <c r="AS84" s="19">
        <v>896.86</v>
      </c>
      <c r="AT84" s="93"/>
      <c r="AU84" s="93"/>
      <c r="AV84" s="93"/>
      <c r="AW84" s="19">
        <v>896.86</v>
      </c>
      <c r="AX84" s="19" t="s">
        <v>1544</v>
      </c>
      <c r="AY84" s="19" t="s">
        <v>1544</v>
      </c>
      <c r="AZ84" s="19" t="s">
        <v>1544</v>
      </c>
      <c r="BA84" s="19" t="s">
        <v>1544</v>
      </c>
      <c r="BB84" s="19" t="s">
        <v>1544</v>
      </c>
      <c r="BC84" s="19" t="s">
        <v>1544</v>
      </c>
      <c r="BD84" s="19" t="s">
        <v>1544</v>
      </c>
      <c r="BE84" s="19" t="s">
        <v>1544</v>
      </c>
      <c r="BF84" s="83">
        <v>10762.32</v>
      </c>
      <c r="BG84" s="29" t="s">
        <v>1299</v>
      </c>
      <c r="BH84" s="1" t="s">
        <v>1215</v>
      </c>
      <c r="BI84" s="1">
        <v>0</v>
      </c>
      <c r="BJ84" s="29" t="s">
        <v>1216</v>
      </c>
      <c r="BK84" s="1"/>
      <c r="BL84" s="1"/>
      <c r="BM84" s="15" t="s">
        <v>724</v>
      </c>
    </row>
    <row r="85" spans="1:65" ht="27.75" customHeight="1">
      <c r="A85" s="1">
        <v>82</v>
      </c>
      <c r="B85" s="14">
        <v>27</v>
      </c>
      <c r="C85" s="1" t="s">
        <v>2796</v>
      </c>
      <c r="D85" s="4" t="s">
        <v>865</v>
      </c>
      <c r="E85" s="4"/>
      <c r="F85" s="4"/>
      <c r="G85" s="4"/>
      <c r="H85" s="4"/>
      <c r="I85" s="4" t="s">
        <v>1514</v>
      </c>
      <c r="J85" s="4" t="s">
        <v>1515</v>
      </c>
      <c r="K85" s="15" t="s">
        <v>2285</v>
      </c>
      <c r="L85" s="9" t="s">
        <v>1517</v>
      </c>
      <c r="M85" s="9">
        <v>1</v>
      </c>
      <c r="N85" s="16" t="s">
        <v>761</v>
      </c>
      <c r="O85" s="4" t="s">
        <v>866</v>
      </c>
      <c r="P85" s="4"/>
      <c r="Q85" s="4"/>
      <c r="R85" s="4"/>
      <c r="S85" s="4"/>
      <c r="T85" s="4"/>
      <c r="U85" s="4" t="s">
        <v>2800</v>
      </c>
      <c r="V85" s="26">
        <v>761809</v>
      </c>
      <c r="W85" s="4"/>
      <c r="X85" s="18" t="s">
        <v>867</v>
      </c>
      <c r="Y85" s="19" t="s">
        <v>868</v>
      </c>
      <c r="Z85" s="20" t="s">
        <v>2935</v>
      </c>
      <c r="AA85" s="15" t="s">
        <v>2936</v>
      </c>
      <c r="AB85" s="15" t="s">
        <v>2807</v>
      </c>
      <c r="AC85" s="4" t="s">
        <v>2192</v>
      </c>
      <c r="AD85" s="15" t="s">
        <v>869</v>
      </c>
      <c r="AE85" s="15" t="s">
        <v>2809</v>
      </c>
      <c r="AF85" s="21">
        <v>739978</v>
      </c>
      <c r="AG85" s="22" t="s">
        <v>867</v>
      </c>
      <c r="AH85" s="22"/>
      <c r="AI85" s="22"/>
      <c r="AJ85" s="22"/>
      <c r="AK85" s="22"/>
      <c r="AL85" s="22"/>
      <c r="AM85" s="22"/>
      <c r="AN85" s="22" t="s">
        <v>2463</v>
      </c>
      <c r="AO85" s="87"/>
      <c r="AP85" s="19">
        <v>2690.59</v>
      </c>
      <c r="AQ85" s="19">
        <v>896.86</v>
      </c>
      <c r="AR85" s="19">
        <v>896.86</v>
      </c>
      <c r="AS85" s="19">
        <v>896.86</v>
      </c>
      <c r="AT85" s="93"/>
      <c r="AU85" s="93"/>
      <c r="AV85" s="93"/>
      <c r="AW85" s="19">
        <v>896.86</v>
      </c>
      <c r="AX85" s="19" t="s">
        <v>1544</v>
      </c>
      <c r="AY85" s="19" t="s">
        <v>1544</v>
      </c>
      <c r="AZ85" s="19" t="s">
        <v>1544</v>
      </c>
      <c r="BA85" s="19" t="s">
        <v>1544</v>
      </c>
      <c r="BB85" s="19" t="s">
        <v>1544</v>
      </c>
      <c r="BC85" s="19" t="s">
        <v>1544</v>
      </c>
      <c r="BD85" s="19" t="s">
        <v>1544</v>
      </c>
      <c r="BE85" s="19" t="s">
        <v>1544</v>
      </c>
      <c r="BF85" s="83">
        <v>10762.32</v>
      </c>
      <c r="BG85" s="1" t="s">
        <v>1229</v>
      </c>
      <c r="BH85" s="1" t="s">
        <v>1226</v>
      </c>
      <c r="BI85" s="1" t="s">
        <v>1230</v>
      </c>
      <c r="BJ85" s="1" t="s">
        <v>1404</v>
      </c>
      <c r="BK85" s="1"/>
      <c r="BL85" s="1" t="s">
        <v>1116</v>
      </c>
      <c r="BM85" s="15" t="s">
        <v>1516</v>
      </c>
    </row>
    <row r="86" spans="1:65" ht="25.5">
      <c r="A86" s="1">
        <v>83</v>
      </c>
      <c r="B86" s="14">
        <v>139</v>
      </c>
      <c r="C86" s="1" t="s">
        <v>2796</v>
      </c>
      <c r="D86" s="4" t="s">
        <v>1343</v>
      </c>
      <c r="E86" s="4"/>
      <c r="F86" s="4"/>
      <c r="G86" s="4"/>
      <c r="H86" s="4"/>
      <c r="I86" s="4" t="s">
        <v>1345</v>
      </c>
      <c r="J86" s="4" t="s">
        <v>1346</v>
      </c>
      <c r="K86" s="15" t="s">
        <v>2720</v>
      </c>
      <c r="L86" s="9" t="s">
        <v>1501</v>
      </c>
      <c r="M86" s="9">
        <v>0</v>
      </c>
      <c r="N86" s="16" t="s">
        <v>1347</v>
      </c>
      <c r="O86" s="4"/>
      <c r="P86" s="4"/>
      <c r="Q86" s="4"/>
      <c r="R86" s="4"/>
      <c r="S86" s="4"/>
      <c r="T86" s="4"/>
      <c r="U86" s="4" t="s">
        <v>2800</v>
      </c>
      <c r="V86" s="26" t="s">
        <v>1358</v>
      </c>
      <c r="W86" s="4"/>
      <c r="X86" s="18" t="s">
        <v>1359</v>
      </c>
      <c r="Y86" s="19" t="s">
        <v>1360</v>
      </c>
      <c r="Z86" s="20" t="s">
        <v>1361</v>
      </c>
      <c r="AA86" s="15" t="s">
        <v>2824</v>
      </c>
      <c r="AB86" s="15" t="s">
        <v>2807</v>
      </c>
      <c r="AC86" s="4" t="s">
        <v>2193</v>
      </c>
      <c r="AD86" s="15" t="s">
        <v>1363</v>
      </c>
      <c r="AE86" s="15" t="s">
        <v>2807</v>
      </c>
      <c r="AF86" s="21" t="s">
        <v>1357</v>
      </c>
      <c r="AG86" s="22" t="s">
        <v>1359</v>
      </c>
      <c r="AH86" s="22"/>
      <c r="AI86" s="22"/>
      <c r="AJ86" s="22"/>
      <c r="AK86" s="22"/>
      <c r="AL86" s="22"/>
      <c r="AM86" s="22"/>
      <c r="AN86" s="22" t="s">
        <v>2463</v>
      </c>
      <c r="AO86" s="87"/>
      <c r="AP86" s="19">
        <v>2690.59</v>
      </c>
      <c r="AQ86" s="19">
        <v>896.86</v>
      </c>
      <c r="AR86" s="19">
        <v>896.86</v>
      </c>
      <c r="AS86" s="19">
        <v>896.86</v>
      </c>
      <c r="AT86" s="93"/>
      <c r="AU86" s="93"/>
      <c r="AV86" s="93"/>
      <c r="AW86" s="19">
        <v>896.86</v>
      </c>
      <c r="AX86" s="19" t="s">
        <v>1544</v>
      </c>
      <c r="AY86" s="19" t="s">
        <v>1544</v>
      </c>
      <c r="AZ86" s="19" t="s">
        <v>1544</v>
      </c>
      <c r="BA86" s="19" t="s">
        <v>1544</v>
      </c>
      <c r="BB86" s="19" t="s">
        <v>1544</v>
      </c>
      <c r="BC86" s="19" t="s">
        <v>1544</v>
      </c>
      <c r="BD86" s="19" t="s">
        <v>1544</v>
      </c>
      <c r="BE86" s="19" t="s">
        <v>1544</v>
      </c>
      <c r="BF86" s="83">
        <v>10762.32</v>
      </c>
      <c r="BG86" s="1" t="s">
        <v>1341</v>
      </c>
      <c r="BH86" s="1" t="s">
        <v>1364</v>
      </c>
      <c r="BI86" s="1">
        <v>0</v>
      </c>
      <c r="BJ86" s="1" t="s">
        <v>1365</v>
      </c>
      <c r="BK86" s="1"/>
      <c r="BL86" s="1" t="s">
        <v>1086</v>
      </c>
      <c r="BM86" s="15" t="s">
        <v>1496</v>
      </c>
    </row>
    <row r="87" spans="1:65" ht="25.5">
      <c r="A87" s="1">
        <v>84</v>
      </c>
      <c r="B87" s="14">
        <v>40</v>
      </c>
      <c r="C87" s="1" t="s">
        <v>2796</v>
      </c>
      <c r="D87" s="4" t="s">
        <v>870</v>
      </c>
      <c r="E87" s="4"/>
      <c r="F87" s="4"/>
      <c r="G87" s="4"/>
      <c r="H87" s="4"/>
      <c r="I87" s="4" t="s">
        <v>1497</v>
      </c>
      <c r="J87" s="4" t="s">
        <v>1498</v>
      </c>
      <c r="K87" s="15" t="s">
        <v>2289</v>
      </c>
      <c r="L87" s="9" t="s">
        <v>1500</v>
      </c>
      <c r="M87" s="9">
        <v>0</v>
      </c>
      <c r="N87" s="16" t="s">
        <v>871</v>
      </c>
      <c r="O87" s="4"/>
      <c r="P87" s="4"/>
      <c r="Q87" s="4"/>
      <c r="R87" s="4"/>
      <c r="S87" s="4"/>
      <c r="T87" s="4"/>
      <c r="U87" s="4" t="s">
        <v>2800</v>
      </c>
      <c r="V87" s="17" t="s">
        <v>872</v>
      </c>
      <c r="W87" s="4"/>
      <c r="X87" s="18" t="s">
        <v>873</v>
      </c>
      <c r="Y87" s="19" t="s">
        <v>874</v>
      </c>
      <c r="Z87" s="20" t="s">
        <v>590</v>
      </c>
      <c r="AA87" s="15" t="s">
        <v>2824</v>
      </c>
      <c r="AB87" s="15" t="s">
        <v>2807</v>
      </c>
      <c r="AC87" s="4" t="s">
        <v>2194</v>
      </c>
      <c r="AD87" s="15" t="s">
        <v>875</v>
      </c>
      <c r="AE87" s="15" t="s">
        <v>2809</v>
      </c>
      <c r="AF87" s="21">
        <v>665930</v>
      </c>
      <c r="AG87" s="22" t="s">
        <v>873</v>
      </c>
      <c r="AH87" s="22"/>
      <c r="AI87" s="22"/>
      <c r="AJ87" s="22"/>
      <c r="AK87" s="22"/>
      <c r="AL87" s="22"/>
      <c r="AM87" s="22"/>
      <c r="AN87" s="22" t="s">
        <v>2463</v>
      </c>
      <c r="AO87" s="87"/>
      <c r="AP87" s="19">
        <v>2690.59</v>
      </c>
      <c r="AQ87" s="19">
        <v>896.86</v>
      </c>
      <c r="AR87" s="19">
        <v>896.86</v>
      </c>
      <c r="AS87" s="19">
        <v>896.86</v>
      </c>
      <c r="AT87" s="93"/>
      <c r="AU87" s="93"/>
      <c r="AV87" s="93"/>
      <c r="AW87" s="19">
        <v>896.86</v>
      </c>
      <c r="AX87" s="19" t="s">
        <v>1544</v>
      </c>
      <c r="AY87" s="19" t="s">
        <v>1544</v>
      </c>
      <c r="AZ87" s="19" t="s">
        <v>1544</v>
      </c>
      <c r="BA87" s="19" t="s">
        <v>1544</v>
      </c>
      <c r="BB87" s="19" t="s">
        <v>1544</v>
      </c>
      <c r="BC87" s="19" t="s">
        <v>1544</v>
      </c>
      <c r="BD87" s="19" t="s">
        <v>1544</v>
      </c>
      <c r="BE87" s="19" t="s">
        <v>1544</v>
      </c>
      <c r="BF87" s="83">
        <v>10762.32</v>
      </c>
      <c r="BG87" s="1" t="s">
        <v>1108</v>
      </c>
      <c r="BH87" s="1" t="s">
        <v>1231</v>
      </c>
      <c r="BI87" s="1" t="s">
        <v>1225</v>
      </c>
      <c r="BJ87" s="1" t="s">
        <v>1591</v>
      </c>
      <c r="BK87" s="1"/>
      <c r="BL87" s="1" t="s">
        <v>1116</v>
      </c>
      <c r="BM87" s="15" t="s">
        <v>1499</v>
      </c>
    </row>
    <row r="88" spans="1:65" ht="18" customHeight="1">
      <c r="A88" s="1">
        <v>85</v>
      </c>
      <c r="B88" s="14">
        <v>53</v>
      </c>
      <c r="C88" s="1" t="s">
        <v>2796</v>
      </c>
      <c r="D88" s="4" t="s">
        <v>876</v>
      </c>
      <c r="E88" s="4"/>
      <c r="F88" s="4"/>
      <c r="G88" s="4"/>
      <c r="H88" s="4"/>
      <c r="I88" s="38" t="s">
        <v>877</v>
      </c>
      <c r="J88" s="4" t="s">
        <v>2722</v>
      </c>
      <c r="K88" s="15" t="s">
        <v>2723</v>
      </c>
      <c r="L88" s="9" t="s">
        <v>2724</v>
      </c>
      <c r="M88" s="9">
        <v>0</v>
      </c>
      <c r="N88" s="16" t="s">
        <v>879</v>
      </c>
      <c r="O88" s="4"/>
      <c r="P88" s="4"/>
      <c r="Q88" s="4"/>
      <c r="R88" s="4"/>
      <c r="S88" s="4"/>
      <c r="T88" s="4"/>
      <c r="U88" s="4" t="s">
        <v>2800</v>
      </c>
      <c r="V88" s="26" t="s">
        <v>880</v>
      </c>
      <c r="W88" s="4"/>
      <c r="X88" s="18" t="s">
        <v>881</v>
      </c>
      <c r="Y88" s="19" t="s">
        <v>882</v>
      </c>
      <c r="Z88" s="20" t="s">
        <v>437</v>
      </c>
      <c r="AA88" s="15" t="s">
        <v>2824</v>
      </c>
      <c r="AB88" s="15" t="s">
        <v>2807</v>
      </c>
      <c r="AC88" s="4" t="s">
        <v>2195</v>
      </c>
      <c r="AD88" s="15" t="s">
        <v>883</v>
      </c>
      <c r="AE88" s="15" t="s">
        <v>2840</v>
      </c>
      <c r="AF88" s="21">
        <v>205715</v>
      </c>
      <c r="AG88" s="22" t="s">
        <v>881</v>
      </c>
      <c r="AH88" s="22"/>
      <c r="AI88" s="22"/>
      <c r="AJ88" s="22"/>
      <c r="AK88" s="22"/>
      <c r="AL88" s="22"/>
      <c r="AM88" s="22"/>
      <c r="AN88" s="22" t="s">
        <v>2463</v>
      </c>
      <c r="AO88" s="87"/>
      <c r="AP88" s="19">
        <v>2882.78</v>
      </c>
      <c r="AQ88" s="19">
        <v>960.93</v>
      </c>
      <c r="AR88" s="19">
        <v>960.93</v>
      </c>
      <c r="AS88" s="19">
        <v>960.93</v>
      </c>
      <c r="AT88" s="93"/>
      <c r="AU88" s="93"/>
      <c r="AV88" s="93"/>
      <c r="AW88" s="19">
        <v>960.93</v>
      </c>
      <c r="AX88" s="19" t="s">
        <v>1545</v>
      </c>
      <c r="AY88" s="19" t="s">
        <v>1545</v>
      </c>
      <c r="AZ88" s="19" t="s">
        <v>1545</v>
      </c>
      <c r="BA88" s="19" t="s">
        <v>1545</v>
      </c>
      <c r="BB88" s="19" t="s">
        <v>1545</v>
      </c>
      <c r="BC88" s="19" t="s">
        <v>1545</v>
      </c>
      <c r="BD88" s="19" t="s">
        <v>1545</v>
      </c>
      <c r="BE88" s="19" t="s">
        <v>1545</v>
      </c>
      <c r="BF88" s="83">
        <v>11531.16</v>
      </c>
      <c r="BG88" s="1" t="s">
        <v>1427</v>
      </c>
      <c r="BH88" s="1" t="s">
        <v>1225</v>
      </c>
      <c r="BI88" s="1">
        <v>0</v>
      </c>
      <c r="BJ88" s="1" t="s">
        <v>1678</v>
      </c>
      <c r="BK88" s="1"/>
      <c r="BL88" s="1" t="s">
        <v>1116</v>
      </c>
      <c r="BM88" s="15" t="s">
        <v>878</v>
      </c>
    </row>
    <row r="89" spans="1:65" ht="21.75" customHeight="1">
      <c r="A89" s="1">
        <v>86</v>
      </c>
      <c r="B89" s="14">
        <v>68</v>
      </c>
      <c r="C89" s="1" t="s">
        <v>2796</v>
      </c>
      <c r="D89" s="4" t="s">
        <v>884</v>
      </c>
      <c r="E89" s="4"/>
      <c r="F89" s="4"/>
      <c r="G89" s="4"/>
      <c r="H89" s="4"/>
      <c r="I89" s="4" t="s">
        <v>1831</v>
      </c>
      <c r="J89" s="4" t="s">
        <v>1832</v>
      </c>
      <c r="K89" s="15" t="s">
        <v>2290</v>
      </c>
      <c r="L89" s="9" t="s">
        <v>1834</v>
      </c>
      <c r="M89" s="9">
        <v>1</v>
      </c>
      <c r="N89" s="16" t="s">
        <v>2818</v>
      </c>
      <c r="O89" s="4" t="s">
        <v>346</v>
      </c>
      <c r="P89" s="4">
        <v>1</v>
      </c>
      <c r="Q89" s="4"/>
      <c r="R89" s="4"/>
      <c r="S89" s="4"/>
      <c r="T89" s="4"/>
      <c r="U89" s="4" t="s">
        <v>2800</v>
      </c>
      <c r="V89" s="26" t="s">
        <v>1586</v>
      </c>
      <c r="W89" s="4"/>
      <c r="X89" s="18" t="s">
        <v>886</v>
      </c>
      <c r="Y89" s="19" t="s">
        <v>887</v>
      </c>
      <c r="Z89" s="20" t="s">
        <v>2935</v>
      </c>
      <c r="AA89" s="15" t="s">
        <v>2936</v>
      </c>
      <c r="AB89" s="15" t="s">
        <v>2807</v>
      </c>
      <c r="AC89" s="4" t="s">
        <v>2196</v>
      </c>
      <c r="AD89" s="15" t="s">
        <v>1</v>
      </c>
      <c r="AE89" s="15" t="s">
        <v>2809</v>
      </c>
      <c r="AF89" s="21">
        <v>666162</v>
      </c>
      <c r="AG89" s="22" t="s">
        <v>886</v>
      </c>
      <c r="AH89" s="22"/>
      <c r="AI89" s="22"/>
      <c r="AJ89" s="22"/>
      <c r="AK89" s="22"/>
      <c r="AL89" s="22"/>
      <c r="AM89" s="22"/>
      <c r="AN89" s="22" t="s">
        <v>2463</v>
      </c>
      <c r="AO89" s="87"/>
      <c r="AP89" s="19">
        <v>2690.59</v>
      </c>
      <c r="AQ89" s="19">
        <v>896.86</v>
      </c>
      <c r="AR89" s="19">
        <v>896.86</v>
      </c>
      <c r="AS89" s="19">
        <v>896.86</v>
      </c>
      <c r="AT89" s="93"/>
      <c r="AU89" s="93"/>
      <c r="AV89" s="93"/>
      <c r="AW89" s="19">
        <v>896.86</v>
      </c>
      <c r="AX89" s="19" t="s">
        <v>1544</v>
      </c>
      <c r="AY89" s="19" t="s">
        <v>1544</v>
      </c>
      <c r="AZ89" s="19" t="s">
        <v>1544</v>
      </c>
      <c r="BA89" s="19" t="s">
        <v>1544</v>
      </c>
      <c r="BB89" s="19" t="s">
        <v>1544</v>
      </c>
      <c r="BC89" s="19" t="s">
        <v>1544</v>
      </c>
      <c r="BD89" s="19" t="s">
        <v>1544</v>
      </c>
      <c r="BE89" s="19" t="s">
        <v>1544</v>
      </c>
      <c r="BF89" s="83">
        <v>10762.32</v>
      </c>
      <c r="BG89" s="1" t="s">
        <v>1602</v>
      </c>
      <c r="BH89" s="1" t="s">
        <v>1232</v>
      </c>
      <c r="BI89" s="1"/>
      <c r="BJ89" s="1" t="s">
        <v>1601</v>
      </c>
      <c r="BK89" s="1"/>
      <c r="BL89" s="1" t="s">
        <v>1116</v>
      </c>
      <c r="BM89" s="15" t="s">
        <v>1833</v>
      </c>
    </row>
    <row r="90" spans="1:65" ht="21.75" customHeight="1">
      <c r="A90" s="1">
        <v>87</v>
      </c>
      <c r="B90" s="14">
        <v>103</v>
      </c>
      <c r="C90" s="1" t="s">
        <v>2796</v>
      </c>
      <c r="D90" s="4" t="s">
        <v>888</v>
      </c>
      <c r="E90" s="4"/>
      <c r="F90" s="4"/>
      <c r="G90" s="4"/>
      <c r="H90" s="4"/>
      <c r="I90" s="4" t="s">
        <v>889</v>
      </c>
      <c r="J90" s="4" t="s">
        <v>1494</v>
      </c>
      <c r="K90" s="15" t="s">
        <v>2725</v>
      </c>
      <c r="L90" s="9" t="s">
        <v>1509</v>
      </c>
      <c r="M90" s="9">
        <v>0</v>
      </c>
      <c r="N90" s="16" t="s">
        <v>890</v>
      </c>
      <c r="O90" s="4"/>
      <c r="P90" s="4"/>
      <c r="Q90" s="4"/>
      <c r="R90" s="4"/>
      <c r="S90" s="4"/>
      <c r="T90" s="4"/>
      <c r="U90" s="4" t="s">
        <v>2800</v>
      </c>
      <c r="V90" s="26" t="s">
        <v>1587</v>
      </c>
      <c r="W90" s="4"/>
      <c r="X90" s="18" t="s">
        <v>891</v>
      </c>
      <c r="Y90" s="19" t="s">
        <v>892</v>
      </c>
      <c r="Z90" s="20" t="s">
        <v>437</v>
      </c>
      <c r="AA90" s="15" t="s">
        <v>2824</v>
      </c>
      <c r="AB90" s="15" t="s">
        <v>2807</v>
      </c>
      <c r="AC90" s="4" t="s">
        <v>2197</v>
      </c>
      <c r="AD90" s="15" t="s">
        <v>893</v>
      </c>
      <c r="AE90" s="15" t="s">
        <v>2809</v>
      </c>
      <c r="AF90" s="21">
        <v>662721</v>
      </c>
      <c r="AG90" s="22" t="s">
        <v>891</v>
      </c>
      <c r="AH90" s="22"/>
      <c r="AI90" s="22"/>
      <c r="AJ90" s="22"/>
      <c r="AK90" s="22"/>
      <c r="AL90" s="22"/>
      <c r="AM90" s="22"/>
      <c r="AN90" s="22" t="s">
        <v>2463</v>
      </c>
      <c r="AO90" s="87"/>
      <c r="AP90" s="19">
        <v>2690.59</v>
      </c>
      <c r="AQ90" s="19">
        <v>896.86</v>
      </c>
      <c r="AR90" s="19">
        <v>896.86</v>
      </c>
      <c r="AS90" s="19">
        <v>896.86</v>
      </c>
      <c r="AT90" s="93"/>
      <c r="AU90" s="93"/>
      <c r="AV90" s="93"/>
      <c r="AW90" s="19">
        <v>896.86</v>
      </c>
      <c r="AX90" s="19" t="s">
        <v>1544</v>
      </c>
      <c r="AY90" s="19" t="s">
        <v>1544</v>
      </c>
      <c r="AZ90" s="19" t="s">
        <v>1544</v>
      </c>
      <c r="BA90" s="19" t="s">
        <v>1544</v>
      </c>
      <c r="BB90" s="19" t="s">
        <v>1544</v>
      </c>
      <c r="BC90" s="19" t="s">
        <v>1544</v>
      </c>
      <c r="BD90" s="19" t="s">
        <v>1544</v>
      </c>
      <c r="BE90" s="19" t="s">
        <v>1544</v>
      </c>
      <c r="BF90" s="83">
        <v>10762.32</v>
      </c>
      <c r="BG90" s="1" t="s">
        <v>1598</v>
      </c>
      <c r="BH90" s="1" t="s">
        <v>1599</v>
      </c>
      <c r="BI90" s="1">
        <v>0</v>
      </c>
      <c r="BJ90" s="1" t="s">
        <v>1600</v>
      </c>
      <c r="BK90" s="1"/>
      <c r="BL90" s="1" t="s">
        <v>1395</v>
      </c>
      <c r="BM90" s="15" t="s">
        <v>1869</v>
      </c>
    </row>
    <row r="91" spans="1:65" ht="18.75" customHeight="1">
      <c r="A91" s="1">
        <v>88</v>
      </c>
      <c r="B91" s="14">
        <v>138</v>
      </c>
      <c r="C91" s="1" t="s">
        <v>2796</v>
      </c>
      <c r="D91" s="4" t="s">
        <v>1300</v>
      </c>
      <c r="E91" s="4"/>
      <c r="F91" s="4"/>
      <c r="G91" s="4"/>
      <c r="H91" s="4"/>
      <c r="I91" s="4" t="s">
        <v>1302</v>
      </c>
      <c r="J91" s="4" t="s">
        <v>2726</v>
      </c>
      <c r="K91" s="15" t="s">
        <v>2727</v>
      </c>
      <c r="L91" s="9" t="s">
        <v>2728</v>
      </c>
      <c r="M91" s="9">
        <v>0</v>
      </c>
      <c r="N91" s="16" t="s">
        <v>2818</v>
      </c>
      <c r="O91" s="4" t="s">
        <v>346</v>
      </c>
      <c r="P91" s="4">
        <v>1</v>
      </c>
      <c r="Q91" s="4"/>
      <c r="R91" s="4"/>
      <c r="S91" s="4"/>
      <c r="T91" s="4"/>
      <c r="U91" s="4" t="s">
        <v>2800</v>
      </c>
      <c r="V91" s="26" t="s">
        <v>1304</v>
      </c>
      <c r="W91" s="4"/>
      <c r="X91" s="18" t="s">
        <v>1305</v>
      </c>
      <c r="Y91" s="19" t="s">
        <v>1306</v>
      </c>
      <c r="Z91" s="20" t="s">
        <v>1307</v>
      </c>
      <c r="AA91" s="15" t="s">
        <v>2824</v>
      </c>
      <c r="AB91" s="15" t="s">
        <v>2807</v>
      </c>
      <c r="AC91" s="4" t="s">
        <v>2198</v>
      </c>
      <c r="AD91" s="15" t="s">
        <v>1301</v>
      </c>
      <c r="AE91" s="15" t="s">
        <v>2840</v>
      </c>
      <c r="AF91" s="21" t="s">
        <v>1308</v>
      </c>
      <c r="AG91" s="22" t="s">
        <v>1305</v>
      </c>
      <c r="AH91" s="22"/>
      <c r="AI91" s="22"/>
      <c r="AJ91" s="22"/>
      <c r="AK91" s="22"/>
      <c r="AL91" s="22"/>
      <c r="AM91" s="22"/>
      <c r="AN91" s="22" t="s">
        <v>2463</v>
      </c>
      <c r="AO91" s="87"/>
      <c r="AP91" s="19">
        <v>2882.78</v>
      </c>
      <c r="AQ91" s="19">
        <v>960.93</v>
      </c>
      <c r="AR91" s="19">
        <v>960.93</v>
      </c>
      <c r="AS91" s="19">
        <v>960.93</v>
      </c>
      <c r="AT91" s="93"/>
      <c r="AU91" s="93"/>
      <c r="AV91" s="93"/>
      <c r="AW91" s="19">
        <v>960.93</v>
      </c>
      <c r="AX91" s="19" t="s">
        <v>1545</v>
      </c>
      <c r="AY91" s="19" t="s">
        <v>1545</v>
      </c>
      <c r="AZ91" s="19" t="s">
        <v>1545</v>
      </c>
      <c r="BA91" s="19" t="s">
        <v>1545</v>
      </c>
      <c r="BB91" s="19" t="s">
        <v>1545</v>
      </c>
      <c r="BC91" s="19" t="s">
        <v>1545</v>
      </c>
      <c r="BD91" s="19" t="s">
        <v>1545</v>
      </c>
      <c r="BE91" s="19" t="s">
        <v>1545</v>
      </c>
      <c r="BF91" s="83">
        <v>11531.16</v>
      </c>
      <c r="BG91" s="1" t="s">
        <v>1315</v>
      </c>
      <c r="BH91" s="1" t="s">
        <v>1316</v>
      </c>
      <c r="BI91" s="1">
        <v>0</v>
      </c>
      <c r="BJ91" s="1" t="s">
        <v>1368</v>
      </c>
      <c r="BK91" s="1"/>
      <c r="BL91" s="1" t="s">
        <v>1116</v>
      </c>
      <c r="BM91" s="15" t="s">
        <v>1303</v>
      </c>
    </row>
    <row r="92" spans="1:65" ht="16.5" customHeight="1">
      <c r="A92" s="1">
        <v>89</v>
      </c>
      <c r="B92" s="14">
        <v>114</v>
      </c>
      <c r="C92" s="1" t="s">
        <v>2796</v>
      </c>
      <c r="D92" s="4" t="s">
        <v>894</v>
      </c>
      <c r="E92" s="4"/>
      <c r="F92" s="4"/>
      <c r="G92" s="4"/>
      <c r="H92" s="4"/>
      <c r="I92" s="4" t="s">
        <v>895</v>
      </c>
      <c r="J92" s="4" t="s">
        <v>2729</v>
      </c>
      <c r="K92" s="15" t="s">
        <v>2730</v>
      </c>
      <c r="L92" s="9" t="s">
        <v>2731</v>
      </c>
      <c r="M92" s="9">
        <v>0</v>
      </c>
      <c r="N92" s="16" t="s">
        <v>2818</v>
      </c>
      <c r="O92" s="4" t="s">
        <v>346</v>
      </c>
      <c r="P92" s="4">
        <v>1</v>
      </c>
      <c r="Q92" s="4"/>
      <c r="R92" s="4"/>
      <c r="S92" s="4"/>
      <c r="T92" s="4"/>
      <c r="U92" s="4" t="s">
        <v>2800</v>
      </c>
      <c r="V92" s="26" t="s">
        <v>1422</v>
      </c>
      <c r="W92" s="4"/>
      <c r="X92" s="18" t="s">
        <v>897</v>
      </c>
      <c r="Y92" s="19" t="s">
        <v>898</v>
      </c>
      <c r="Z92" s="20" t="s">
        <v>2899</v>
      </c>
      <c r="AA92" s="15" t="s">
        <v>2824</v>
      </c>
      <c r="AB92" s="15" t="s">
        <v>2807</v>
      </c>
      <c r="AC92" s="4" t="s">
        <v>2199</v>
      </c>
      <c r="AD92" s="15" t="s">
        <v>899</v>
      </c>
      <c r="AE92" s="15" t="s">
        <v>2809</v>
      </c>
      <c r="AF92" s="21">
        <v>664928</v>
      </c>
      <c r="AG92" s="22" t="s">
        <v>897</v>
      </c>
      <c r="AH92" s="22"/>
      <c r="AI92" s="22"/>
      <c r="AJ92" s="22"/>
      <c r="AK92" s="22"/>
      <c r="AL92" s="22"/>
      <c r="AM92" s="22"/>
      <c r="AN92" s="22" t="s">
        <v>2463</v>
      </c>
      <c r="AO92" s="87"/>
      <c r="AP92" s="19">
        <v>2690.59</v>
      </c>
      <c r="AQ92" s="19">
        <v>896.86</v>
      </c>
      <c r="AR92" s="19">
        <v>896.86</v>
      </c>
      <c r="AS92" s="19">
        <v>896.86</v>
      </c>
      <c r="AT92" s="93"/>
      <c r="AU92" s="93"/>
      <c r="AV92" s="93"/>
      <c r="AW92" s="19">
        <v>896.86</v>
      </c>
      <c r="AX92" s="19" t="s">
        <v>1544</v>
      </c>
      <c r="AY92" s="19" t="s">
        <v>1544</v>
      </c>
      <c r="AZ92" s="19" t="s">
        <v>1544</v>
      </c>
      <c r="BA92" s="19" t="s">
        <v>1544</v>
      </c>
      <c r="BB92" s="19" t="s">
        <v>1544</v>
      </c>
      <c r="BC92" s="19" t="s">
        <v>1544</v>
      </c>
      <c r="BD92" s="19" t="s">
        <v>1544</v>
      </c>
      <c r="BE92" s="19" t="s">
        <v>1544</v>
      </c>
      <c r="BF92" s="83">
        <v>10762.32</v>
      </c>
      <c r="BG92" s="1" t="s">
        <v>1234</v>
      </c>
      <c r="BH92" s="1" t="s">
        <v>1234</v>
      </c>
      <c r="BI92" s="1" t="s">
        <v>1235</v>
      </c>
      <c r="BJ92" s="1" t="s">
        <v>1603</v>
      </c>
      <c r="BK92" s="1"/>
      <c r="BL92" s="1" t="s">
        <v>1086</v>
      </c>
      <c r="BM92" s="15" t="s">
        <v>896</v>
      </c>
    </row>
    <row r="93" spans="1:65" ht="18" customHeight="1">
      <c r="A93" s="1">
        <v>90</v>
      </c>
      <c r="B93" s="14">
        <v>3</v>
      </c>
      <c r="C93" s="1" t="s">
        <v>2796</v>
      </c>
      <c r="D93" s="4" t="s">
        <v>900</v>
      </c>
      <c r="E93" s="4"/>
      <c r="F93" s="4"/>
      <c r="G93" s="4"/>
      <c r="H93" s="4"/>
      <c r="I93" s="4" t="s">
        <v>1872</v>
      </c>
      <c r="J93" s="4" t="s">
        <v>1510</v>
      </c>
      <c r="K93" s="15" t="s">
        <v>2291</v>
      </c>
      <c r="L93" s="9" t="s">
        <v>1511</v>
      </c>
      <c r="M93" s="9">
        <v>1</v>
      </c>
      <c r="N93" s="16" t="s">
        <v>195</v>
      </c>
      <c r="O93" s="4" t="s">
        <v>901</v>
      </c>
      <c r="P93" s="4">
        <v>7</v>
      </c>
      <c r="Q93" s="4"/>
      <c r="R93" s="4"/>
      <c r="S93" s="4"/>
      <c r="T93" s="4"/>
      <c r="U93" s="4" t="s">
        <v>2800</v>
      </c>
      <c r="V93" s="17">
        <v>668221</v>
      </c>
      <c r="W93" s="4"/>
      <c r="X93" s="18" t="s">
        <v>902</v>
      </c>
      <c r="Y93" s="19" t="s">
        <v>903</v>
      </c>
      <c r="Z93" s="20" t="s">
        <v>904</v>
      </c>
      <c r="AA93" s="15" t="s">
        <v>199</v>
      </c>
      <c r="AB93" s="15" t="s">
        <v>2807</v>
      </c>
      <c r="AC93" s="4" t="s">
        <v>2200</v>
      </c>
      <c r="AD93" s="15" t="s">
        <v>270</v>
      </c>
      <c r="AE93" s="15" t="s">
        <v>2840</v>
      </c>
      <c r="AF93" s="21">
        <v>205145</v>
      </c>
      <c r="AG93" s="22" t="s">
        <v>902</v>
      </c>
      <c r="AH93" s="22"/>
      <c r="AI93" s="22"/>
      <c r="AJ93" s="22"/>
      <c r="AK93" s="22"/>
      <c r="AL93" s="22"/>
      <c r="AM93" s="22"/>
      <c r="AN93" s="22" t="s">
        <v>2463</v>
      </c>
      <c r="AO93" s="87"/>
      <c r="AP93" s="19">
        <v>3363.24</v>
      </c>
      <c r="AQ93" s="19">
        <v>1121.08</v>
      </c>
      <c r="AR93" s="19">
        <v>1121.08</v>
      </c>
      <c r="AS93" s="19">
        <v>1121.08</v>
      </c>
      <c r="AT93" s="93"/>
      <c r="AU93" s="93"/>
      <c r="AV93" s="93"/>
      <c r="AW93" s="19">
        <v>1121.08</v>
      </c>
      <c r="AX93" s="19" t="s">
        <v>1545</v>
      </c>
      <c r="AY93" s="19" t="s">
        <v>1545</v>
      </c>
      <c r="AZ93" s="19" t="s">
        <v>1545</v>
      </c>
      <c r="BA93" s="19" t="s">
        <v>1545</v>
      </c>
      <c r="BB93" s="19" t="s">
        <v>1545</v>
      </c>
      <c r="BC93" s="19" t="s">
        <v>1545</v>
      </c>
      <c r="BD93" s="19" t="s">
        <v>1545</v>
      </c>
      <c r="BE93" s="19" t="s">
        <v>1545</v>
      </c>
      <c r="BF93" s="83">
        <v>13452.96</v>
      </c>
      <c r="BG93" s="1" t="s">
        <v>1085</v>
      </c>
      <c r="BH93" s="1" t="s">
        <v>1236</v>
      </c>
      <c r="BI93" s="1" t="s">
        <v>1138</v>
      </c>
      <c r="BJ93" s="1" t="s">
        <v>1597</v>
      </c>
      <c r="BK93" s="1"/>
      <c r="BL93" s="1" t="s">
        <v>1086</v>
      </c>
      <c r="BM93" s="15" t="s">
        <v>1870</v>
      </c>
    </row>
    <row r="94" spans="1:65" ht="25.5">
      <c r="A94" s="1">
        <v>91</v>
      </c>
      <c r="B94" s="14">
        <v>92</v>
      </c>
      <c r="C94" s="1"/>
      <c r="G94" s="4" t="s">
        <v>905</v>
      </c>
      <c r="H94" s="4" t="s">
        <v>2043</v>
      </c>
      <c r="I94" s="36" t="s">
        <v>906</v>
      </c>
      <c r="J94" s="4" t="s">
        <v>1512</v>
      </c>
      <c r="K94" s="15" t="s">
        <v>2292</v>
      </c>
      <c r="L94" s="9" t="s">
        <v>1513</v>
      </c>
      <c r="M94" s="9">
        <v>1</v>
      </c>
      <c r="N94" s="16" t="s">
        <v>2798</v>
      </c>
      <c r="O94" s="4" t="s">
        <v>907</v>
      </c>
      <c r="P94" s="4">
        <v>1</v>
      </c>
      <c r="Q94" s="4"/>
      <c r="R94" s="4"/>
      <c r="S94" s="4"/>
      <c r="T94" s="4"/>
      <c r="U94" s="4" t="s">
        <v>2800</v>
      </c>
      <c r="V94" s="17" t="s">
        <v>908</v>
      </c>
      <c r="W94" s="19" t="s">
        <v>909</v>
      </c>
      <c r="X94" s="18" t="s">
        <v>910</v>
      </c>
      <c r="Y94" s="19" t="s">
        <v>909</v>
      </c>
      <c r="Z94" s="20" t="s">
        <v>747</v>
      </c>
      <c r="AA94" s="15"/>
      <c r="AB94" s="15" t="s">
        <v>2807</v>
      </c>
      <c r="AC94" s="4" t="s">
        <v>2200</v>
      </c>
      <c r="AD94" s="15" t="s">
        <v>270</v>
      </c>
      <c r="AE94" s="15" t="s">
        <v>2826</v>
      </c>
      <c r="AF94" s="21">
        <v>706490</v>
      </c>
      <c r="AG94" s="32">
        <v>2490410150385</v>
      </c>
      <c r="AH94" s="32"/>
      <c r="AI94" s="32"/>
      <c r="AJ94" s="32"/>
      <c r="AK94" s="32"/>
      <c r="AL94" s="32"/>
      <c r="AM94" s="32"/>
      <c r="AN94" s="22" t="s">
        <v>2463</v>
      </c>
      <c r="AO94" s="87"/>
      <c r="AP94" s="19">
        <v>4035.89</v>
      </c>
      <c r="AQ94" s="19">
        <v>1345.3</v>
      </c>
      <c r="AR94" s="19">
        <v>1345.3</v>
      </c>
      <c r="AS94" s="19">
        <v>1345.3</v>
      </c>
      <c r="AT94" s="93"/>
      <c r="AU94" s="93"/>
      <c r="AV94" s="93"/>
      <c r="AW94" s="19">
        <v>1345.3</v>
      </c>
      <c r="AX94" s="19" t="s">
        <v>1548</v>
      </c>
      <c r="AY94" s="19" t="s">
        <v>1548</v>
      </c>
      <c r="AZ94" s="19" t="s">
        <v>1548</v>
      </c>
      <c r="BA94" s="19" t="s">
        <v>1548</v>
      </c>
      <c r="BB94" s="19" t="s">
        <v>1548</v>
      </c>
      <c r="BC94" s="19" t="s">
        <v>1548</v>
      </c>
      <c r="BD94" s="19" t="s">
        <v>1548</v>
      </c>
      <c r="BE94" s="19" t="s">
        <v>1548</v>
      </c>
      <c r="BF94" s="83">
        <v>16143.6</v>
      </c>
      <c r="BG94" s="1" t="s">
        <v>1237</v>
      </c>
      <c r="BH94" s="1" t="s">
        <v>1238</v>
      </c>
      <c r="BI94" s="1" t="s">
        <v>1225</v>
      </c>
      <c r="BJ94" s="29" t="s">
        <v>1309</v>
      </c>
      <c r="BK94" s="1"/>
      <c r="BL94" s="1" t="s">
        <v>1086</v>
      </c>
      <c r="BM94" s="15" t="s">
        <v>1871</v>
      </c>
    </row>
    <row r="95" spans="1:65" ht="38.25">
      <c r="A95" s="1">
        <v>92</v>
      </c>
      <c r="B95" s="14">
        <v>128</v>
      </c>
      <c r="C95" s="1" t="s">
        <v>2796</v>
      </c>
      <c r="D95" s="4" t="s">
        <v>928</v>
      </c>
      <c r="E95" s="4"/>
      <c r="F95" s="4"/>
      <c r="G95" s="4"/>
      <c r="H95" s="4"/>
      <c r="I95" s="4" t="s">
        <v>929</v>
      </c>
      <c r="J95" s="4" t="s">
        <v>1873</v>
      </c>
      <c r="K95" s="15" t="s">
        <v>2293</v>
      </c>
      <c r="L95" s="9" t="s">
        <v>1524</v>
      </c>
      <c r="M95" s="9">
        <v>1</v>
      </c>
      <c r="N95" s="16" t="s">
        <v>379</v>
      </c>
      <c r="O95" s="4" t="s">
        <v>930</v>
      </c>
      <c r="P95" s="4">
        <v>15</v>
      </c>
      <c r="Q95" s="4"/>
      <c r="R95" s="4"/>
      <c r="S95" s="4"/>
      <c r="T95" s="4"/>
      <c r="U95" s="4" t="s">
        <v>2800</v>
      </c>
      <c r="V95" s="26">
        <v>651129</v>
      </c>
      <c r="W95" s="4"/>
      <c r="X95" s="18" t="s">
        <v>931</v>
      </c>
      <c r="Y95" s="19" t="s">
        <v>932</v>
      </c>
      <c r="Z95" s="20" t="s">
        <v>448</v>
      </c>
      <c r="AA95" s="15" t="s">
        <v>376</v>
      </c>
      <c r="AB95" s="15" t="s">
        <v>2807</v>
      </c>
      <c r="AC95" s="4" t="s">
        <v>2201</v>
      </c>
      <c r="AD95" s="15" t="s">
        <v>933</v>
      </c>
      <c r="AE95" s="15" t="s">
        <v>2809</v>
      </c>
      <c r="AF95" s="34" t="s">
        <v>934</v>
      </c>
      <c r="AG95" s="22" t="s">
        <v>931</v>
      </c>
      <c r="AH95" s="22"/>
      <c r="AI95" s="22"/>
      <c r="AJ95" s="22"/>
      <c r="AK95" s="22"/>
      <c r="AL95" s="22"/>
      <c r="AM95" s="22"/>
      <c r="AN95" s="22" t="s">
        <v>2463</v>
      </c>
      <c r="AO95" s="87"/>
      <c r="AP95" s="19">
        <v>2690.59</v>
      </c>
      <c r="AQ95" s="19">
        <v>896.86</v>
      </c>
      <c r="AR95" s="19">
        <v>896.86</v>
      </c>
      <c r="AS95" s="19">
        <v>896.86</v>
      </c>
      <c r="AT95" s="93"/>
      <c r="AU95" s="93"/>
      <c r="AV95" s="93"/>
      <c r="AW95" s="19">
        <v>896.86</v>
      </c>
      <c r="AX95" s="19" t="s">
        <v>1544</v>
      </c>
      <c r="AY95" s="19" t="s">
        <v>1544</v>
      </c>
      <c r="AZ95" s="19" t="s">
        <v>1544</v>
      </c>
      <c r="BA95" s="19" t="s">
        <v>1544</v>
      </c>
      <c r="BB95" s="19" t="s">
        <v>1544</v>
      </c>
      <c r="BC95" s="19" t="s">
        <v>1544</v>
      </c>
      <c r="BD95" s="19" t="s">
        <v>1544</v>
      </c>
      <c r="BE95" s="19" t="s">
        <v>1544</v>
      </c>
      <c r="BF95" s="83">
        <v>10762.32</v>
      </c>
      <c r="BG95" s="1" t="s">
        <v>1113</v>
      </c>
      <c r="BH95" s="1" t="s">
        <v>1228</v>
      </c>
      <c r="BI95" s="1" t="s">
        <v>1413</v>
      </c>
      <c r="BJ95" s="29" t="s">
        <v>1122</v>
      </c>
      <c r="BK95" s="1"/>
      <c r="BL95" s="1" t="s">
        <v>1086</v>
      </c>
      <c r="BM95" s="15" t="s">
        <v>1522</v>
      </c>
    </row>
    <row r="96" spans="1:65" ht="16.5" customHeight="1">
      <c r="A96" s="1">
        <v>93</v>
      </c>
      <c r="B96" s="14">
        <v>28</v>
      </c>
      <c r="C96" s="1" t="s">
        <v>2796</v>
      </c>
      <c r="D96" s="4" t="s">
        <v>936</v>
      </c>
      <c r="E96" s="4"/>
      <c r="F96" s="4"/>
      <c r="G96" s="4"/>
      <c r="H96" s="4"/>
      <c r="I96" s="4" t="s">
        <v>1756</v>
      </c>
      <c r="J96" s="4" t="s">
        <v>1518</v>
      </c>
      <c r="K96" s="15" t="s">
        <v>2294</v>
      </c>
      <c r="L96" s="9" t="s">
        <v>1521</v>
      </c>
      <c r="M96" s="9">
        <v>1</v>
      </c>
      <c r="N96" s="16" t="s">
        <v>761</v>
      </c>
      <c r="O96" s="4" t="s">
        <v>866</v>
      </c>
      <c r="P96" s="4"/>
      <c r="Q96" s="4"/>
      <c r="R96" s="4"/>
      <c r="S96" s="4"/>
      <c r="T96" s="4"/>
      <c r="U96" s="4" t="s">
        <v>2800</v>
      </c>
      <c r="V96" s="17">
        <v>760113</v>
      </c>
      <c r="W96" s="4"/>
      <c r="X96" s="18" t="s">
        <v>937</v>
      </c>
      <c r="Y96" s="19" t="s">
        <v>938</v>
      </c>
      <c r="Z96" s="20" t="s">
        <v>765</v>
      </c>
      <c r="AA96" s="15" t="s">
        <v>766</v>
      </c>
      <c r="AB96" s="15" t="s">
        <v>2807</v>
      </c>
      <c r="AC96" s="4" t="s">
        <v>2202</v>
      </c>
      <c r="AD96" s="15" t="s">
        <v>217</v>
      </c>
      <c r="AE96" s="15" t="s">
        <v>2809</v>
      </c>
      <c r="AF96" s="21">
        <v>206478</v>
      </c>
      <c r="AG96" s="22" t="s">
        <v>937</v>
      </c>
      <c r="AH96" s="22"/>
      <c r="AI96" s="22"/>
      <c r="AJ96" s="22"/>
      <c r="AK96" s="22"/>
      <c r="AL96" s="22"/>
      <c r="AM96" s="22"/>
      <c r="AN96" s="22" t="s">
        <v>2463</v>
      </c>
      <c r="AO96" s="87"/>
      <c r="AP96" s="19">
        <v>2690.59</v>
      </c>
      <c r="AQ96" s="19">
        <v>896.86</v>
      </c>
      <c r="AR96" s="19">
        <v>896.86</v>
      </c>
      <c r="AS96" s="19">
        <v>896.86</v>
      </c>
      <c r="AT96" s="93"/>
      <c r="AU96" s="93"/>
      <c r="AV96" s="93"/>
      <c r="AW96" s="19">
        <v>896.86</v>
      </c>
      <c r="AX96" s="19" t="s">
        <v>1544</v>
      </c>
      <c r="AY96" s="19" t="s">
        <v>1544</v>
      </c>
      <c r="AZ96" s="19" t="s">
        <v>1544</v>
      </c>
      <c r="BA96" s="19" t="s">
        <v>1544</v>
      </c>
      <c r="BB96" s="19" t="s">
        <v>1544</v>
      </c>
      <c r="BC96" s="19" t="s">
        <v>1544</v>
      </c>
      <c r="BD96" s="19" t="s">
        <v>1544</v>
      </c>
      <c r="BE96" s="19" t="s">
        <v>1544</v>
      </c>
      <c r="BF96" s="83">
        <v>10762.32</v>
      </c>
      <c r="BG96" s="1" t="s">
        <v>1315</v>
      </c>
      <c r="BH96" s="1" t="s">
        <v>1239</v>
      </c>
      <c r="BI96" s="1" t="s">
        <v>1246</v>
      </c>
      <c r="BJ96" s="1" t="s">
        <v>1248</v>
      </c>
      <c r="BK96" s="1"/>
      <c r="BL96" s="1" t="s">
        <v>1086</v>
      </c>
      <c r="BM96" s="15" t="s">
        <v>1520</v>
      </c>
    </row>
    <row r="97" spans="1:65" ht="29.25" customHeight="1">
      <c r="A97" s="1">
        <v>94</v>
      </c>
      <c r="B97" s="14">
        <v>96</v>
      </c>
      <c r="C97" s="1" t="s">
        <v>2796</v>
      </c>
      <c r="D97" s="4" t="s">
        <v>939</v>
      </c>
      <c r="E97" s="4"/>
      <c r="F97" s="4"/>
      <c r="G97" s="4"/>
      <c r="H97" s="4"/>
      <c r="I97" s="4" t="s">
        <v>940</v>
      </c>
      <c r="J97" s="45" t="s">
        <v>2732</v>
      </c>
      <c r="K97" s="65" t="s">
        <v>2733</v>
      </c>
      <c r="L97" s="9" t="s">
        <v>1836</v>
      </c>
      <c r="M97" s="9">
        <v>0</v>
      </c>
      <c r="N97" s="16" t="s">
        <v>941</v>
      </c>
      <c r="O97" s="4"/>
      <c r="P97" s="4"/>
      <c r="Q97" s="4"/>
      <c r="R97" s="4"/>
      <c r="S97" s="4"/>
      <c r="T97" s="4"/>
      <c r="U97" s="4" t="s">
        <v>2800</v>
      </c>
      <c r="V97" s="17" t="s">
        <v>942</v>
      </c>
      <c r="W97" s="4"/>
      <c r="X97" s="18" t="s">
        <v>943</v>
      </c>
      <c r="Y97" s="19" t="s">
        <v>944</v>
      </c>
      <c r="Z97" s="20" t="s">
        <v>2899</v>
      </c>
      <c r="AA97" s="15" t="s">
        <v>2824</v>
      </c>
      <c r="AB97" s="15" t="s">
        <v>2807</v>
      </c>
      <c r="AC97" s="4" t="s">
        <v>2203</v>
      </c>
      <c r="AD97" s="15" t="s">
        <v>945</v>
      </c>
      <c r="AE97" s="15" t="s">
        <v>2809</v>
      </c>
      <c r="AF97" s="21">
        <v>662328</v>
      </c>
      <c r="AG97" s="22" t="s">
        <v>943</v>
      </c>
      <c r="AH97" s="22"/>
      <c r="AI97" s="22"/>
      <c r="AJ97" s="22"/>
      <c r="AK97" s="22"/>
      <c r="AL97" s="22"/>
      <c r="AM97" s="22"/>
      <c r="AN97" s="22" t="s">
        <v>2463</v>
      </c>
      <c r="AO97" s="87"/>
      <c r="AP97" s="19">
        <v>2690.59</v>
      </c>
      <c r="AQ97" s="19">
        <v>896.86</v>
      </c>
      <c r="AR97" s="19">
        <v>896.86</v>
      </c>
      <c r="AS97" s="19">
        <v>896.86</v>
      </c>
      <c r="AT97" s="93"/>
      <c r="AU97" s="93"/>
      <c r="AV97" s="93"/>
      <c r="AW97" s="19">
        <v>896.86</v>
      </c>
      <c r="AX97" s="19" t="s">
        <v>1544</v>
      </c>
      <c r="AY97" s="19" t="s">
        <v>1544</v>
      </c>
      <c r="AZ97" s="19" t="s">
        <v>1544</v>
      </c>
      <c r="BA97" s="19" t="s">
        <v>1544</v>
      </c>
      <c r="BB97" s="19" t="s">
        <v>1544</v>
      </c>
      <c r="BC97" s="19" t="s">
        <v>1544</v>
      </c>
      <c r="BD97" s="19" t="s">
        <v>1544</v>
      </c>
      <c r="BE97" s="19" t="s">
        <v>1544</v>
      </c>
      <c r="BF97" s="83">
        <v>10762.32</v>
      </c>
      <c r="BG97" s="1" t="s">
        <v>1272</v>
      </c>
      <c r="BH97" s="1" t="s">
        <v>1171</v>
      </c>
      <c r="BI97" s="1">
        <v>0</v>
      </c>
      <c r="BJ97" s="1" t="s">
        <v>1405</v>
      </c>
      <c r="BK97" s="1"/>
      <c r="BL97" s="1" t="s">
        <v>1086</v>
      </c>
      <c r="BM97" s="65" t="s">
        <v>1835</v>
      </c>
    </row>
    <row r="98" spans="1:65" ht="25.5">
      <c r="A98" s="1">
        <v>95</v>
      </c>
      <c r="B98" s="14">
        <v>50</v>
      </c>
      <c r="C98" s="1" t="s">
        <v>2796</v>
      </c>
      <c r="D98" s="4" t="s">
        <v>946</v>
      </c>
      <c r="E98" s="4"/>
      <c r="F98" s="4"/>
      <c r="G98" s="4"/>
      <c r="H98" s="4"/>
      <c r="I98" s="4" t="s">
        <v>2734</v>
      </c>
      <c r="J98" s="4" t="s">
        <v>2735</v>
      </c>
      <c r="K98" s="15" t="s">
        <v>2736</v>
      </c>
      <c r="L98" s="9" t="s">
        <v>2737</v>
      </c>
      <c r="M98" s="9">
        <v>1</v>
      </c>
      <c r="N98" s="16" t="s">
        <v>2903</v>
      </c>
      <c r="O98" s="4" t="s">
        <v>196</v>
      </c>
      <c r="P98" s="4">
        <v>108</v>
      </c>
      <c r="Q98" s="4"/>
      <c r="R98" s="4" t="s">
        <v>619</v>
      </c>
      <c r="S98" s="4"/>
      <c r="T98" s="4"/>
      <c r="U98" s="4" t="s">
        <v>2800</v>
      </c>
      <c r="V98" s="26" t="s">
        <v>1396</v>
      </c>
      <c r="W98" s="4"/>
      <c r="X98" s="18" t="s">
        <v>948</v>
      </c>
      <c r="Y98" s="19" t="s">
        <v>949</v>
      </c>
      <c r="Z98" s="20" t="s">
        <v>950</v>
      </c>
      <c r="AA98" s="15" t="s">
        <v>2936</v>
      </c>
      <c r="AB98" s="15" t="s">
        <v>2807</v>
      </c>
      <c r="AC98" s="4" t="s">
        <v>2204</v>
      </c>
      <c r="AD98" s="15" t="s">
        <v>951</v>
      </c>
      <c r="AE98" s="15" t="s">
        <v>2840</v>
      </c>
      <c r="AF98" s="21">
        <v>755263</v>
      </c>
      <c r="AG98" s="22" t="s">
        <v>948</v>
      </c>
      <c r="AH98" s="22"/>
      <c r="AI98" s="22"/>
      <c r="AJ98" s="22"/>
      <c r="AK98" s="22"/>
      <c r="AL98" s="22"/>
      <c r="AM98" s="22"/>
      <c r="AN98" s="22" t="s">
        <v>2463</v>
      </c>
      <c r="AO98" s="87"/>
      <c r="AP98" s="19">
        <v>3363.24</v>
      </c>
      <c r="AQ98" s="19">
        <v>1121.08</v>
      </c>
      <c r="AR98" s="19">
        <v>1121.08</v>
      </c>
      <c r="AS98" s="19">
        <v>1121.08</v>
      </c>
      <c r="AT98" s="93"/>
      <c r="AU98" s="93"/>
      <c r="AV98" s="93"/>
      <c r="AW98" s="19">
        <v>1121.08</v>
      </c>
      <c r="AX98" s="19" t="s">
        <v>1545</v>
      </c>
      <c r="AY98" s="19" t="s">
        <v>1545</v>
      </c>
      <c r="AZ98" s="19" t="s">
        <v>1545</v>
      </c>
      <c r="BA98" s="19" t="s">
        <v>1545</v>
      </c>
      <c r="BB98" s="19" t="s">
        <v>1545</v>
      </c>
      <c r="BC98" s="19" t="s">
        <v>1545</v>
      </c>
      <c r="BD98" s="19" t="s">
        <v>1545</v>
      </c>
      <c r="BE98" s="19" t="s">
        <v>1545</v>
      </c>
      <c r="BF98" s="83">
        <v>13452.96</v>
      </c>
      <c r="BG98" s="1" t="s">
        <v>1410</v>
      </c>
      <c r="BH98" s="1" t="s">
        <v>1240</v>
      </c>
      <c r="BI98" s="1" t="s">
        <v>1241</v>
      </c>
      <c r="BJ98" s="1" t="s">
        <v>1404</v>
      </c>
      <c r="BK98" s="1"/>
      <c r="BL98" s="1" t="s">
        <v>1086</v>
      </c>
      <c r="BM98" s="15" t="s">
        <v>947</v>
      </c>
    </row>
    <row r="99" spans="1:65" ht="18.75" customHeight="1">
      <c r="A99" s="1">
        <v>96</v>
      </c>
      <c r="B99" s="14">
        <v>66</v>
      </c>
      <c r="C99" s="1" t="s">
        <v>2796</v>
      </c>
      <c r="D99" s="4" t="s">
        <v>952</v>
      </c>
      <c r="E99" s="4"/>
      <c r="F99" s="4"/>
      <c r="G99" s="4"/>
      <c r="H99" s="4"/>
      <c r="I99" s="38" t="s">
        <v>953</v>
      </c>
      <c r="J99" s="4" t="s">
        <v>2738</v>
      </c>
      <c r="K99" s="15" t="s">
        <v>2296</v>
      </c>
      <c r="L99" s="9" t="s">
        <v>2739</v>
      </c>
      <c r="M99" s="9">
        <v>1</v>
      </c>
      <c r="N99" s="16" t="s">
        <v>2818</v>
      </c>
      <c r="O99" s="4" t="s">
        <v>346</v>
      </c>
      <c r="P99" s="4">
        <v>4</v>
      </c>
      <c r="Q99" s="4"/>
      <c r="R99" s="4"/>
      <c r="S99" s="4"/>
      <c r="T99" s="4"/>
      <c r="U99" s="4" t="s">
        <v>2800</v>
      </c>
      <c r="V99" s="26">
        <v>634193</v>
      </c>
      <c r="W99" s="4"/>
      <c r="X99" s="18" t="s">
        <v>954</v>
      </c>
      <c r="Y99" s="19" t="s">
        <v>955</v>
      </c>
      <c r="Z99" s="20" t="s">
        <v>2899</v>
      </c>
      <c r="AA99" s="15" t="s">
        <v>2824</v>
      </c>
      <c r="AB99" s="15" t="s">
        <v>2807</v>
      </c>
      <c r="AC99" s="4" t="s">
        <v>2205</v>
      </c>
      <c r="AD99" s="15" t="s">
        <v>956</v>
      </c>
      <c r="AE99" s="15" t="s">
        <v>2840</v>
      </c>
      <c r="AF99" s="21">
        <v>858248</v>
      </c>
      <c r="AG99" s="22" t="s">
        <v>954</v>
      </c>
      <c r="AH99" s="22"/>
      <c r="AI99" s="22"/>
      <c r="AJ99" s="22"/>
      <c r="AK99" s="22"/>
      <c r="AL99" s="22"/>
      <c r="AM99" s="22"/>
      <c r="AN99" s="22" t="s">
        <v>2463</v>
      </c>
      <c r="AO99" s="87"/>
      <c r="AP99" s="19">
        <v>3363.24</v>
      </c>
      <c r="AQ99" s="19">
        <v>1121.08</v>
      </c>
      <c r="AR99" s="19">
        <v>1121.08</v>
      </c>
      <c r="AS99" s="19">
        <v>1121.08</v>
      </c>
      <c r="AT99" s="93"/>
      <c r="AU99" s="93"/>
      <c r="AV99" s="93"/>
      <c r="AW99" s="19">
        <v>960.93</v>
      </c>
      <c r="AX99" s="19" t="s">
        <v>1545</v>
      </c>
      <c r="AY99" s="19" t="s">
        <v>1545</v>
      </c>
      <c r="AZ99" s="19" t="s">
        <v>1545</v>
      </c>
      <c r="BA99" s="19" t="s">
        <v>1545</v>
      </c>
      <c r="BB99" s="19" t="s">
        <v>1545</v>
      </c>
      <c r="BC99" s="19" t="s">
        <v>1545</v>
      </c>
      <c r="BD99" s="19" t="s">
        <v>1545</v>
      </c>
      <c r="BE99" s="19" t="s">
        <v>1545</v>
      </c>
      <c r="BF99" s="83">
        <v>12011.61</v>
      </c>
      <c r="BG99" s="1" t="s">
        <v>1272</v>
      </c>
      <c r="BH99" s="1" t="s">
        <v>1243</v>
      </c>
      <c r="BI99" s="1" t="s">
        <v>1196</v>
      </c>
      <c r="BJ99" s="29" t="s">
        <v>1112</v>
      </c>
      <c r="BK99" s="1"/>
      <c r="BL99" s="1" t="s">
        <v>1086</v>
      </c>
      <c r="BM99" s="15" t="s">
        <v>1731</v>
      </c>
    </row>
    <row r="100" spans="1:65" ht="25.5">
      <c r="A100" s="1">
        <v>97</v>
      </c>
      <c r="B100" s="14">
        <v>133</v>
      </c>
      <c r="C100" s="1" t="s">
        <v>2796</v>
      </c>
      <c r="D100" s="4" t="s">
        <v>958</v>
      </c>
      <c r="E100" s="4"/>
      <c r="F100" s="4"/>
      <c r="G100" s="4"/>
      <c r="H100" s="4"/>
      <c r="I100" s="4" t="s">
        <v>959</v>
      </c>
      <c r="J100" s="4" t="s">
        <v>1789</v>
      </c>
      <c r="K100" s="15" t="s">
        <v>2297</v>
      </c>
      <c r="L100" s="9" t="s">
        <v>1803</v>
      </c>
      <c r="M100" s="9">
        <v>1</v>
      </c>
      <c r="N100" s="16" t="s">
        <v>960</v>
      </c>
      <c r="O100" s="4"/>
      <c r="P100" s="4"/>
      <c r="Q100" s="4"/>
      <c r="R100" s="4"/>
      <c r="S100" s="4"/>
      <c r="T100" s="4"/>
      <c r="U100" s="4" t="s">
        <v>2800</v>
      </c>
      <c r="V100" s="26" t="s">
        <v>1266</v>
      </c>
      <c r="W100" s="4"/>
      <c r="X100" s="18" t="s">
        <v>1002</v>
      </c>
      <c r="Y100" s="19" t="s">
        <v>1004</v>
      </c>
      <c r="Z100" s="20" t="s">
        <v>1005</v>
      </c>
      <c r="AA100" s="15" t="s">
        <v>2824</v>
      </c>
      <c r="AB100" s="15" t="s">
        <v>2807</v>
      </c>
      <c r="AC100" s="4" t="s">
        <v>2206</v>
      </c>
      <c r="AD100" s="15" t="s">
        <v>1006</v>
      </c>
      <c r="AE100" s="15" t="s">
        <v>2809</v>
      </c>
      <c r="AF100" s="34" t="s">
        <v>1007</v>
      </c>
      <c r="AG100" s="22" t="s">
        <v>1002</v>
      </c>
      <c r="AH100" s="22"/>
      <c r="AI100" s="22"/>
      <c r="AJ100" s="22"/>
      <c r="AK100" s="22"/>
      <c r="AL100" s="22"/>
      <c r="AM100" s="22"/>
      <c r="AN100" s="22" t="s">
        <v>2463</v>
      </c>
      <c r="AO100" s="87"/>
      <c r="AP100" s="19">
        <v>2690.59</v>
      </c>
      <c r="AQ100" s="19">
        <v>896.86</v>
      </c>
      <c r="AR100" s="19">
        <v>896.86</v>
      </c>
      <c r="AS100" s="19">
        <v>896.86</v>
      </c>
      <c r="AT100" s="93"/>
      <c r="AU100" s="93"/>
      <c r="AV100" s="93"/>
      <c r="AW100" s="19">
        <v>896.86</v>
      </c>
      <c r="AX100" s="19" t="s">
        <v>1544</v>
      </c>
      <c r="AY100" s="19" t="s">
        <v>1544</v>
      </c>
      <c r="AZ100" s="19" t="s">
        <v>1544</v>
      </c>
      <c r="BA100" s="19" t="s">
        <v>1544</v>
      </c>
      <c r="BB100" s="19" t="s">
        <v>1544</v>
      </c>
      <c r="BC100" s="19" t="s">
        <v>1544</v>
      </c>
      <c r="BD100" s="19" t="s">
        <v>1544</v>
      </c>
      <c r="BE100" s="19" t="s">
        <v>1544</v>
      </c>
      <c r="BF100" s="83">
        <v>10762.32</v>
      </c>
      <c r="BG100" s="1" t="s">
        <v>1315</v>
      </c>
      <c r="BH100" s="1" t="s">
        <v>1275</v>
      </c>
      <c r="BI100" s="1" t="s">
        <v>1275</v>
      </c>
      <c r="BJ100" s="1" t="s">
        <v>1406</v>
      </c>
      <c r="BK100" s="1"/>
      <c r="BL100" s="1" t="s">
        <v>1086</v>
      </c>
      <c r="BM100" s="15" t="s">
        <v>1790</v>
      </c>
    </row>
    <row r="101" spans="1:65" ht="25.5">
      <c r="A101" s="1">
        <v>98</v>
      </c>
      <c r="B101" s="14">
        <v>93</v>
      </c>
      <c r="C101" s="1" t="s">
        <v>2796</v>
      </c>
      <c r="D101" s="4" t="s">
        <v>1008</v>
      </c>
      <c r="E101" s="4"/>
      <c r="F101" s="4"/>
      <c r="G101" s="4"/>
      <c r="H101" s="4"/>
      <c r="I101" s="4" t="s">
        <v>1916</v>
      </c>
      <c r="J101" s="4" t="s">
        <v>1917</v>
      </c>
      <c r="K101" s="15" t="s">
        <v>2298</v>
      </c>
      <c r="L101" s="9" t="s">
        <v>1919</v>
      </c>
      <c r="M101" s="9">
        <v>0</v>
      </c>
      <c r="N101" s="16" t="s">
        <v>2818</v>
      </c>
      <c r="O101" s="4" t="s">
        <v>346</v>
      </c>
      <c r="P101" s="4">
        <v>1</v>
      </c>
      <c r="Q101" s="4"/>
      <c r="R101" s="4"/>
      <c r="S101" s="4"/>
      <c r="T101" s="4"/>
      <c r="U101" s="4" t="s">
        <v>2800</v>
      </c>
      <c r="V101" s="26" t="s">
        <v>1319</v>
      </c>
      <c r="W101" s="4"/>
      <c r="X101" s="18" t="s">
        <v>1009</v>
      </c>
      <c r="Y101" s="19" t="s">
        <v>1010</v>
      </c>
      <c r="Z101" s="20" t="s">
        <v>2899</v>
      </c>
      <c r="AA101" s="15" t="s">
        <v>2824</v>
      </c>
      <c r="AB101" s="15" t="s">
        <v>2807</v>
      </c>
      <c r="AC101" s="4" t="s">
        <v>2207</v>
      </c>
      <c r="AD101" s="15" t="s">
        <v>217</v>
      </c>
      <c r="AE101" s="15" t="s">
        <v>2809</v>
      </c>
      <c r="AF101" s="21">
        <v>666402</v>
      </c>
      <c r="AG101" s="22" t="s">
        <v>1009</v>
      </c>
      <c r="AH101" s="22"/>
      <c r="AI101" s="22"/>
      <c r="AJ101" s="22"/>
      <c r="AK101" s="22"/>
      <c r="AL101" s="22"/>
      <c r="AM101" s="22"/>
      <c r="AN101" s="22" t="s">
        <v>2463</v>
      </c>
      <c r="AO101" s="87"/>
      <c r="AP101" s="19">
        <v>2690.59</v>
      </c>
      <c r="AQ101" s="19">
        <v>896.86</v>
      </c>
      <c r="AR101" s="19">
        <v>896.86</v>
      </c>
      <c r="AS101" s="19">
        <v>896.86</v>
      </c>
      <c r="AT101" s="93"/>
      <c r="AU101" s="93"/>
      <c r="AV101" s="93"/>
      <c r="AW101" s="19">
        <v>896.86</v>
      </c>
      <c r="AX101" s="19" t="s">
        <v>1544</v>
      </c>
      <c r="AY101" s="19" t="s">
        <v>1544</v>
      </c>
      <c r="AZ101" s="19" t="s">
        <v>1544</v>
      </c>
      <c r="BA101" s="19" t="s">
        <v>1544</v>
      </c>
      <c r="BB101" s="19" t="s">
        <v>1544</v>
      </c>
      <c r="BC101" s="19" t="s">
        <v>1544</v>
      </c>
      <c r="BD101" s="19" t="s">
        <v>1544</v>
      </c>
      <c r="BE101" s="19" t="s">
        <v>1544</v>
      </c>
      <c r="BF101" s="83">
        <v>10762.32</v>
      </c>
      <c r="BG101" s="1" t="s">
        <v>1113</v>
      </c>
      <c r="BH101" s="1" t="s">
        <v>1245</v>
      </c>
      <c r="BI101" s="1">
        <v>0</v>
      </c>
      <c r="BJ101" s="29" t="s">
        <v>1276</v>
      </c>
      <c r="BK101" s="1"/>
      <c r="BL101" s="1" t="s">
        <v>1086</v>
      </c>
      <c r="BM101" s="15" t="s">
        <v>1918</v>
      </c>
    </row>
    <row r="102" spans="1:65" ht="22.5" customHeight="1">
      <c r="A102" s="1">
        <v>99</v>
      </c>
      <c r="B102" s="14">
        <v>33</v>
      </c>
      <c r="C102" s="1" t="s">
        <v>2796</v>
      </c>
      <c r="D102" s="4" t="s">
        <v>1011</v>
      </c>
      <c r="E102" s="4"/>
      <c r="F102" s="4"/>
      <c r="G102" s="4"/>
      <c r="H102" s="4"/>
      <c r="I102" s="4" t="s">
        <v>2753</v>
      </c>
      <c r="J102" s="4" t="s">
        <v>1702</v>
      </c>
      <c r="K102" s="15" t="s">
        <v>2305</v>
      </c>
      <c r="L102" s="9" t="s">
        <v>1529</v>
      </c>
      <c r="M102" s="9">
        <v>0</v>
      </c>
      <c r="N102" s="16" t="s">
        <v>1012</v>
      </c>
      <c r="O102" s="4"/>
      <c r="P102" s="4"/>
      <c r="Q102" s="4"/>
      <c r="R102" s="4"/>
      <c r="S102" s="4"/>
      <c r="T102" s="4"/>
      <c r="U102" s="4" t="s">
        <v>2800</v>
      </c>
      <c r="V102" s="17" t="s">
        <v>1013</v>
      </c>
      <c r="W102" s="4"/>
      <c r="X102" s="18" t="s">
        <v>1014</v>
      </c>
      <c r="Y102" s="19" t="s">
        <v>1015</v>
      </c>
      <c r="Z102" s="20" t="s">
        <v>1016</v>
      </c>
      <c r="AA102" s="15" t="s">
        <v>1017</v>
      </c>
      <c r="AB102" s="15" t="s">
        <v>2807</v>
      </c>
      <c r="AC102" s="4" t="s">
        <v>2208</v>
      </c>
      <c r="AD102" s="15" t="s">
        <v>1018</v>
      </c>
      <c r="AE102" s="15" t="s">
        <v>2809</v>
      </c>
      <c r="AF102" s="21">
        <v>662071</v>
      </c>
      <c r="AG102" s="32">
        <v>1720102151777</v>
      </c>
      <c r="AH102" s="32"/>
      <c r="AI102" s="32"/>
      <c r="AJ102" s="32"/>
      <c r="AK102" s="32"/>
      <c r="AL102" s="32"/>
      <c r="AM102" s="32"/>
      <c r="AN102" s="22" t="s">
        <v>2463</v>
      </c>
      <c r="AO102" s="87"/>
      <c r="AP102" s="19">
        <v>2690.59</v>
      </c>
      <c r="AQ102" s="19">
        <v>896.86</v>
      </c>
      <c r="AR102" s="19">
        <v>896.86</v>
      </c>
      <c r="AS102" s="19">
        <v>896.86</v>
      </c>
      <c r="AT102" s="93"/>
      <c r="AU102" s="93"/>
      <c r="AV102" s="93"/>
      <c r="AW102" s="19">
        <v>896.86</v>
      </c>
      <c r="AX102" s="19" t="s">
        <v>1544</v>
      </c>
      <c r="AY102" s="19" t="s">
        <v>1544</v>
      </c>
      <c r="AZ102" s="19" t="s">
        <v>1544</v>
      </c>
      <c r="BA102" s="19" t="s">
        <v>1544</v>
      </c>
      <c r="BB102" s="19" t="s">
        <v>1544</v>
      </c>
      <c r="BC102" s="19" t="s">
        <v>1544</v>
      </c>
      <c r="BD102" s="19" t="s">
        <v>1544</v>
      </c>
      <c r="BE102" s="19" t="s">
        <v>1544</v>
      </c>
      <c r="BF102" s="83">
        <v>10762.32</v>
      </c>
      <c r="BG102" s="1" t="s">
        <v>1299</v>
      </c>
      <c r="BH102" s="1" t="s">
        <v>1246</v>
      </c>
      <c r="BI102" s="1">
        <v>0</v>
      </c>
      <c r="BJ102" s="1" t="s">
        <v>1604</v>
      </c>
      <c r="BK102" s="1"/>
      <c r="BL102" s="1" t="s">
        <v>1086</v>
      </c>
      <c r="BM102" s="15" t="s">
        <v>1528</v>
      </c>
    </row>
    <row r="103" spans="1:65" ht="18" customHeight="1">
      <c r="A103" s="1">
        <v>100</v>
      </c>
      <c r="B103" s="14">
        <v>32</v>
      </c>
      <c r="C103" s="1" t="s">
        <v>2796</v>
      </c>
      <c r="D103" s="4" t="s">
        <v>1083</v>
      </c>
      <c r="E103" s="4"/>
      <c r="F103" s="4"/>
      <c r="G103" s="4"/>
      <c r="H103" s="4"/>
      <c r="I103" s="4" t="s">
        <v>1525</v>
      </c>
      <c r="J103" s="4" t="s">
        <v>1526</v>
      </c>
      <c r="K103" s="15" t="s">
        <v>2308</v>
      </c>
      <c r="L103" s="9" t="s">
        <v>1122</v>
      </c>
      <c r="M103" s="9">
        <v>0</v>
      </c>
      <c r="N103" s="16" t="s">
        <v>2818</v>
      </c>
      <c r="O103" s="4" t="s">
        <v>2744</v>
      </c>
      <c r="P103" s="4">
        <v>507</v>
      </c>
      <c r="Q103" s="4"/>
      <c r="R103" s="4"/>
      <c r="S103" s="4"/>
      <c r="T103" s="4"/>
      <c r="U103" s="4" t="s">
        <v>2800</v>
      </c>
      <c r="V103" s="26"/>
      <c r="W103" s="4"/>
      <c r="X103" s="18" t="s">
        <v>1261</v>
      </c>
      <c r="Y103" s="19" t="s">
        <v>1262</v>
      </c>
      <c r="Z103" s="20" t="s">
        <v>1263</v>
      </c>
      <c r="AA103" s="15" t="s">
        <v>2824</v>
      </c>
      <c r="AB103" s="15" t="s">
        <v>2807</v>
      </c>
      <c r="AC103" s="4" t="s">
        <v>2208</v>
      </c>
      <c r="AD103" s="15" t="s">
        <v>1317</v>
      </c>
      <c r="AE103" s="15" t="s">
        <v>2840</v>
      </c>
      <c r="AF103" s="21">
        <v>953733</v>
      </c>
      <c r="AG103" s="22" t="s">
        <v>1261</v>
      </c>
      <c r="AH103" s="22"/>
      <c r="AI103" s="22"/>
      <c r="AJ103" s="22"/>
      <c r="AK103" s="22"/>
      <c r="AL103" s="22"/>
      <c r="AM103" s="22"/>
      <c r="AN103" s="22" t="s">
        <v>2463</v>
      </c>
      <c r="AO103" s="87"/>
      <c r="AP103" s="19">
        <v>2882.78</v>
      </c>
      <c r="AQ103" s="19">
        <v>960.93</v>
      </c>
      <c r="AR103" s="19">
        <v>960.93</v>
      </c>
      <c r="AS103" s="19">
        <v>960.93</v>
      </c>
      <c r="AT103" s="93"/>
      <c r="AU103" s="93"/>
      <c r="AV103" s="93"/>
      <c r="AW103" s="19">
        <v>960.93</v>
      </c>
      <c r="AX103" s="19" t="s">
        <v>1545</v>
      </c>
      <c r="AY103" s="19" t="s">
        <v>1545</v>
      </c>
      <c r="AZ103" s="19" t="s">
        <v>1545</v>
      </c>
      <c r="BA103" s="19" t="s">
        <v>1545</v>
      </c>
      <c r="BB103" s="19" t="s">
        <v>1545</v>
      </c>
      <c r="BC103" s="19" t="s">
        <v>1545</v>
      </c>
      <c r="BD103" s="19" t="s">
        <v>1545</v>
      </c>
      <c r="BE103" s="19" t="s">
        <v>1545</v>
      </c>
      <c r="BF103" s="83">
        <v>11531.16</v>
      </c>
      <c r="BG103" s="1" t="s">
        <v>1427</v>
      </c>
      <c r="BH103" s="1" t="s">
        <v>1264</v>
      </c>
      <c r="BI103" s="1">
        <v>0</v>
      </c>
      <c r="BJ103" s="1" t="s">
        <v>1426</v>
      </c>
      <c r="BK103" s="1"/>
      <c r="BL103" s="1" t="s">
        <v>1116</v>
      </c>
      <c r="BM103" s="15" t="s">
        <v>1527</v>
      </c>
    </row>
    <row r="104" spans="1:65" ht="19.5" customHeight="1">
      <c r="A104" s="1">
        <v>101</v>
      </c>
      <c r="B104" s="14">
        <v>43</v>
      </c>
      <c r="C104" s="1" t="s">
        <v>2796</v>
      </c>
      <c r="D104" s="4" t="s">
        <v>1019</v>
      </c>
      <c r="E104" s="4"/>
      <c r="F104" s="4"/>
      <c r="G104" s="4"/>
      <c r="H104" s="4"/>
      <c r="I104" s="4" t="s">
        <v>1730</v>
      </c>
      <c r="J104" s="4" t="s">
        <v>1729</v>
      </c>
      <c r="K104" s="15" t="s">
        <v>2309</v>
      </c>
      <c r="L104" s="9" t="s">
        <v>1701</v>
      </c>
      <c r="M104" s="9">
        <v>0</v>
      </c>
      <c r="N104" s="16" t="s">
        <v>1020</v>
      </c>
      <c r="O104" s="4"/>
      <c r="P104" s="4"/>
      <c r="Q104" s="4"/>
      <c r="R104" s="4"/>
      <c r="S104" s="4"/>
      <c r="T104" s="4"/>
      <c r="U104" s="4" t="s">
        <v>2800</v>
      </c>
      <c r="V104" s="17" t="s">
        <v>1021</v>
      </c>
      <c r="W104" s="4"/>
      <c r="X104" s="18" t="s">
        <v>1022</v>
      </c>
      <c r="Y104" s="48" t="s">
        <v>1023</v>
      </c>
      <c r="Z104" s="23" t="s">
        <v>722</v>
      </c>
      <c r="AA104" s="15" t="s">
        <v>2806</v>
      </c>
      <c r="AB104" s="15" t="s">
        <v>2807</v>
      </c>
      <c r="AC104" s="4" t="s">
        <v>2208</v>
      </c>
      <c r="AD104" s="15" t="s">
        <v>46</v>
      </c>
      <c r="AE104" s="15" t="s">
        <v>2809</v>
      </c>
      <c r="AF104" s="21">
        <v>933408</v>
      </c>
      <c r="AG104" s="22" t="s">
        <v>1022</v>
      </c>
      <c r="AH104" s="22"/>
      <c r="AI104" s="22"/>
      <c r="AJ104" s="22"/>
      <c r="AK104" s="22"/>
      <c r="AL104" s="22"/>
      <c r="AM104" s="22"/>
      <c r="AN104" s="22" t="s">
        <v>2463</v>
      </c>
      <c r="AO104" s="87"/>
      <c r="AP104" s="19">
        <v>2690.59</v>
      </c>
      <c r="AQ104" s="19">
        <v>896.86</v>
      </c>
      <c r="AR104" s="19">
        <v>896.86</v>
      </c>
      <c r="AS104" s="19">
        <v>896.86</v>
      </c>
      <c r="AT104" s="93"/>
      <c r="AU104" s="93"/>
      <c r="AV104" s="93"/>
      <c r="AW104" s="19">
        <v>896.86</v>
      </c>
      <c r="AX104" s="19" t="s">
        <v>1544</v>
      </c>
      <c r="AY104" s="19" t="s">
        <v>1544</v>
      </c>
      <c r="AZ104" s="19" t="s">
        <v>1544</v>
      </c>
      <c r="BA104" s="19" t="s">
        <v>1544</v>
      </c>
      <c r="BB104" s="19" t="s">
        <v>1544</v>
      </c>
      <c r="BC104" s="19" t="s">
        <v>1544</v>
      </c>
      <c r="BD104" s="19" t="s">
        <v>1544</v>
      </c>
      <c r="BE104" s="19" t="s">
        <v>1544</v>
      </c>
      <c r="BF104" s="83">
        <v>10762.32</v>
      </c>
      <c r="BG104" s="1" t="s">
        <v>1125</v>
      </c>
      <c r="BH104" s="1" t="s">
        <v>1134</v>
      </c>
      <c r="BI104" s="1">
        <v>0</v>
      </c>
      <c r="BJ104" s="29" t="s">
        <v>1250</v>
      </c>
      <c r="BK104" s="1"/>
      <c r="BL104" s="1" t="s">
        <v>1086</v>
      </c>
      <c r="BM104" s="15" t="s">
        <v>1749</v>
      </c>
    </row>
    <row r="105" spans="1:65" ht="19.5" customHeight="1">
      <c r="A105" s="1">
        <v>102</v>
      </c>
      <c r="B105" s="14">
        <v>145</v>
      </c>
      <c r="C105" s="1" t="s">
        <v>2796</v>
      </c>
      <c r="D105" s="4" t="s">
        <v>1025</v>
      </c>
      <c r="E105" s="4"/>
      <c r="F105" s="4"/>
      <c r="G105" s="4"/>
      <c r="H105" s="4"/>
      <c r="I105" s="4" t="s">
        <v>1417</v>
      </c>
      <c r="J105" s="4" t="s">
        <v>1837</v>
      </c>
      <c r="K105" s="15" t="s">
        <v>2310</v>
      </c>
      <c r="L105" s="9" t="s">
        <v>1904</v>
      </c>
      <c r="M105" s="9">
        <v>0</v>
      </c>
      <c r="N105" s="16" t="s">
        <v>2818</v>
      </c>
      <c r="O105" s="4" t="s">
        <v>346</v>
      </c>
      <c r="P105" s="4">
        <v>4</v>
      </c>
      <c r="Q105" s="4"/>
      <c r="R105" s="4"/>
      <c r="S105" s="4"/>
      <c r="T105" s="4"/>
      <c r="U105" s="4" t="s">
        <v>2800</v>
      </c>
      <c r="V105" s="26" t="s">
        <v>1026</v>
      </c>
      <c r="W105" s="4"/>
      <c r="X105" s="18" t="s">
        <v>1027</v>
      </c>
      <c r="Y105" s="19" t="s">
        <v>1028</v>
      </c>
      <c r="Z105" s="20" t="s">
        <v>2899</v>
      </c>
      <c r="AA105" s="15" t="s">
        <v>2824</v>
      </c>
      <c r="AB105" s="15" t="s">
        <v>2807</v>
      </c>
      <c r="AC105" s="4" t="s">
        <v>2215</v>
      </c>
      <c r="AD105" s="15" t="s">
        <v>1029</v>
      </c>
      <c r="AE105" s="15" t="s">
        <v>2809</v>
      </c>
      <c r="AF105" s="21">
        <v>664671</v>
      </c>
      <c r="AG105" s="22" t="s">
        <v>1027</v>
      </c>
      <c r="AH105" s="22"/>
      <c r="AI105" s="22"/>
      <c r="AJ105" s="22"/>
      <c r="AK105" s="22"/>
      <c r="AL105" s="22"/>
      <c r="AM105" s="22"/>
      <c r="AN105" s="22" t="s">
        <v>2463</v>
      </c>
      <c r="AO105" s="87"/>
      <c r="AP105" s="19">
        <v>2690.59</v>
      </c>
      <c r="AQ105" s="19">
        <v>896.86</v>
      </c>
      <c r="AR105" s="19">
        <v>896.86</v>
      </c>
      <c r="AS105" s="19">
        <v>896.86</v>
      </c>
      <c r="AT105" s="93"/>
      <c r="AU105" s="93"/>
      <c r="AV105" s="93"/>
      <c r="AW105" s="19">
        <v>896.86</v>
      </c>
      <c r="AX105" s="19" t="s">
        <v>1544</v>
      </c>
      <c r="AY105" s="19" t="s">
        <v>1544</v>
      </c>
      <c r="AZ105" s="19" t="s">
        <v>1544</v>
      </c>
      <c r="BA105" s="19" t="s">
        <v>1544</v>
      </c>
      <c r="BB105" s="19" t="s">
        <v>1544</v>
      </c>
      <c r="BC105" s="19" t="s">
        <v>1544</v>
      </c>
      <c r="BD105" s="19" t="s">
        <v>1544</v>
      </c>
      <c r="BE105" s="19" t="s">
        <v>1544</v>
      </c>
      <c r="BF105" s="83">
        <v>10762.32</v>
      </c>
      <c r="BG105" s="29" t="s">
        <v>1247</v>
      </c>
      <c r="BH105" s="29" t="s">
        <v>1247</v>
      </c>
      <c r="BI105" s="1">
        <v>0</v>
      </c>
      <c r="BJ105" s="1" t="s">
        <v>1112</v>
      </c>
      <c r="BK105" s="1"/>
      <c r="BL105" s="1" t="s">
        <v>1116</v>
      </c>
      <c r="BM105" s="15" t="s">
        <v>1903</v>
      </c>
    </row>
    <row r="106" spans="1:65" ht="28.5" customHeight="1">
      <c r="A106" s="1">
        <v>103</v>
      </c>
      <c r="B106" s="14">
        <v>14</v>
      </c>
      <c r="C106" s="1" t="s">
        <v>2796</v>
      </c>
      <c r="D106" s="4" t="s">
        <v>1031</v>
      </c>
      <c r="E106" s="4"/>
      <c r="F106" s="4"/>
      <c r="G106" s="4"/>
      <c r="H106" s="4"/>
      <c r="I106" s="4" t="s">
        <v>1876</v>
      </c>
      <c r="J106" s="4" t="s">
        <v>1877</v>
      </c>
      <c r="K106" s="15" t="s">
        <v>2311</v>
      </c>
      <c r="L106" s="9" t="s">
        <v>1878</v>
      </c>
      <c r="M106" s="9">
        <v>1</v>
      </c>
      <c r="N106" s="16" t="s">
        <v>2818</v>
      </c>
      <c r="O106" s="4" t="s">
        <v>346</v>
      </c>
      <c r="P106" s="4">
        <v>1</v>
      </c>
      <c r="Q106" s="4"/>
      <c r="R106" s="4"/>
      <c r="S106" s="4"/>
      <c r="T106" s="4"/>
      <c r="U106" s="4" t="s">
        <v>2800</v>
      </c>
      <c r="V106" s="26">
        <v>632212</v>
      </c>
      <c r="W106" s="4"/>
      <c r="X106" s="18" t="s">
        <v>1032</v>
      </c>
      <c r="Y106" s="19" t="s">
        <v>1033</v>
      </c>
      <c r="Z106" s="20" t="s">
        <v>437</v>
      </c>
      <c r="AA106" s="15" t="s">
        <v>2824</v>
      </c>
      <c r="AB106" s="15" t="s">
        <v>2807</v>
      </c>
      <c r="AC106" s="4" t="s">
        <v>2216</v>
      </c>
      <c r="AD106" s="15" t="s">
        <v>1034</v>
      </c>
      <c r="AE106" s="15" t="s">
        <v>2840</v>
      </c>
      <c r="AF106" s="21">
        <v>662600</v>
      </c>
      <c r="AG106" s="22" t="s">
        <v>1032</v>
      </c>
      <c r="AH106" s="22"/>
      <c r="AI106" s="22"/>
      <c r="AJ106" s="22"/>
      <c r="AK106" s="22"/>
      <c r="AL106" s="22"/>
      <c r="AM106" s="22"/>
      <c r="AN106" s="22" t="s">
        <v>2463</v>
      </c>
      <c r="AO106" s="87"/>
      <c r="AP106" s="19">
        <v>3363.24</v>
      </c>
      <c r="AQ106" s="19">
        <v>1121.08</v>
      </c>
      <c r="AR106" s="19">
        <v>1121.08</v>
      </c>
      <c r="AS106" s="19">
        <v>1121.08</v>
      </c>
      <c r="AT106" s="93"/>
      <c r="AU106" s="93"/>
      <c r="AV106" s="93"/>
      <c r="AW106" s="19">
        <v>1121.08</v>
      </c>
      <c r="AX106" s="19" t="s">
        <v>1545</v>
      </c>
      <c r="AY106" s="19" t="s">
        <v>1545</v>
      </c>
      <c r="AZ106" s="19" t="s">
        <v>1545</v>
      </c>
      <c r="BA106" s="19" t="s">
        <v>1545</v>
      </c>
      <c r="BB106" s="19" t="s">
        <v>1545</v>
      </c>
      <c r="BC106" s="19" t="s">
        <v>1545</v>
      </c>
      <c r="BD106" s="19" t="s">
        <v>1545</v>
      </c>
      <c r="BE106" s="19" t="s">
        <v>1545</v>
      </c>
      <c r="BF106" s="83">
        <v>13452.96</v>
      </c>
      <c r="BG106" s="1" t="s">
        <v>1402</v>
      </c>
      <c r="BH106" s="1" t="s">
        <v>1249</v>
      </c>
      <c r="BI106" s="1" t="s">
        <v>1233</v>
      </c>
      <c r="BJ106" s="29" t="s">
        <v>1270</v>
      </c>
      <c r="BK106" s="1"/>
      <c r="BL106" s="1"/>
      <c r="BM106" s="15" t="s">
        <v>1879</v>
      </c>
    </row>
    <row r="107" spans="1:65" ht="16.5" customHeight="1">
      <c r="A107" s="1">
        <v>104</v>
      </c>
      <c r="B107" s="14">
        <v>4</v>
      </c>
      <c r="C107" s="1" t="s">
        <v>2796</v>
      </c>
      <c r="D107" s="4" t="s">
        <v>1035</v>
      </c>
      <c r="E107" s="4"/>
      <c r="F107" s="4"/>
      <c r="G107" s="4"/>
      <c r="H107" s="4"/>
      <c r="I107" s="4" t="s">
        <v>1875</v>
      </c>
      <c r="J107" s="4" t="s">
        <v>1539</v>
      </c>
      <c r="K107" s="15" t="s">
        <v>2312</v>
      </c>
      <c r="L107" s="9" t="s">
        <v>1541</v>
      </c>
      <c r="M107" s="9">
        <v>0</v>
      </c>
      <c r="N107" s="16" t="s">
        <v>195</v>
      </c>
      <c r="O107" s="4" t="s">
        <v>901</v>
      </c>
      <c r="P107" s="4">
        <v>7</v>
      </c>
      <c r="Q107" s="4"/>
      <c r="R107" s="4"/>
      <c r="S107" s="4"/>
      <c r="T107" s="4"/>
      <c r="U107" s="4" t="s">
        <v>2800</v>
      </c>
      <c r="V107" s="26">
        <v>687188</v>
      </c>
      <c r="W107" s="4"/>
      <c r="X107" s="18" t="s">
        <v>1036</v>
      </c>
      <c r="Y107" s="19" t="s">
        <v>2513</v>
      </c>
      <c r="Z107" s="20" t="s">
        <v>1037</v>
      </c>
      <c r="AA107" s="15" t="s">
        <v>199</v>
      </c>
      <c r="AB107" s="15" t="s">
        <v>2807</v>
      </c>
      <c r="AC107" s="4" t="s">
        <v>2217</v>
      </c>
      <c r="AD107" s="15" t="s">
        <v>270</v>
      </c>
      <c r="AE107" s="15" t="s">
        <v>2840</v>
      </c>
      <c r="AF107" s="21">
        <v>736703</v>
      </c>
      <c r="AG107" s="22" t="s">
        <v>1036</v>
      </c>
      <c r="AH107" s="22"/>
      <c r="AI107" s="22"/>
      <c r="AJ107" s="22"/>
      <c r="AK107" s="22"/>
      <c r="AL107" s="22"/>
      <c r="AM107" s="22"/>
      <c r="AN107" s="22" t="s">
        <v>2463</v>
      </c>
      <c r="AO107" s="87"/>
      <c r="AP107" s="19">
        <v>2882.78</v>
      </c>
      <c r="AQ107" s="19">
        <v>960.93</v>
      </c>
      <c r="AR107" s="19">
        <v>960.93</v>
      </c>
      <c r="AS107" s="19">
        <v>960.93</v>
      </c>
      <c r="AT107" s="93"/>
      <c r="AU107" s="93"/>
      <c r="AV107" s="93"/>
      <c r="AW107" s="19">
        <v>960.93</v>
      </c>
      <c r="AX107" s="19" t="s">
        <v>1545</v>
      </c>
      <c r="AY107" s="19" t="s">
        <v>1545</v>
      </c>
      <c r="AZ107" s="19" t="s">
        <v>1545</v>
      </c>
      <c r="BA107" s="19" t="s">
        <v>1545</v>
      </c>
      <c r="BB107" s="19" t="s">
        <v>1545</v>
      </c>
      <c r="BC107" s="19" t="s">
        <v>1545</v>
      </c>
      <c r="BD107" s="19" t="s">
        <v>1545</v>
      </c>
      <c r="BE107" s="19" t="s">
        <v>1545</v>
      </c>
      <c r="BF107" s="83">
        <v>11531.16</v>
      </c>
      <c r="BG107" s="1" t="s">
        <v>1085</v>
      </c>
      <c r="BH107" s="1" t="s">
        <v>1251</v>
      </c>
      <c r="BI107" s="1">
        <v>0</v>
      </c>
      <c r="BJ107" s="23" t="s">
        <v>1597</v>
      </c>
      <c r="BK107" s="1"/>
      <c r="BL107" s="1" t="s">
        <v>1086</v>
      </c>
      <c r="BM107" s="15" t="s">
        <v>1540</v>
      </c>
    </row>
    <row r="108" spans="1:65" ht="24.75" customHeight="1">
      <c r="A108" s="1">
        <v>105</v>
      </c>
      <c r="B108" s="14">
        <v>61</v>
      </c>
      <c r="C108" s="1" t="s">
        <v>2796</v>
      </c>
      <c r="D108" s="4" t="s">
        <v>1038</v>
      </c>
      <c r="E108" s="4"/>
      <c r="F108" s="4"/>
      <c r="G108" s="4"/>
      <c r="H108" s="4"/>
      <c r="I108" s="4" t="s">
        <v>1530</v>
      </c>
      <c r="J108" s="4" t="s">
        <v>1531</v>
      </c>
      <c r="K108" s="15" t="s">
        <v>2313</v>
      </c>
      <c r="L108" s="9" t="s">
        <v>1533</v>
      </c>
      <c r="M108" s="9">
        <v>0</v>
      </c>
      <c r="N108" s="16" t="s">
        <v>1039</v>
      </c>
      <c r="O108" s="4"/>
      <c r="P108" s="4"/>
      <c r="Q108" s="4"/>
      <c r="R108" s="4"/>
      <c r="S108" s="4"/>
      <c r="T108" s="4"/>
      <c r="U108" s="4" t="s">
        <v>2800</v>
      </c>
      <c r="V108" s="17" t="s">
        <v>1040</v>
      </c>
      <c r="W108" s="4"/>
      <c r="X108" s="18" t="s">
        <v>1041</v>
      </c>
      <c r="Y108" s="19" t="s">
        <v>1042</v>
      </c>
      <c r="Z108" s="20" t="s">
        <v>1043</v>
      </c>
      <c r="AA108" s="15" t="s">
        <v>1044</v>
      </c>
      <c r="AB108" s="15" t="s">
        <v>2807</v>
      </c>
      <c r="AC108" s="4" t="s">
        <v>2218</v>
      </c>
      <c r="AD108" s="15" t="s">
        <v>1045</v>
      </c>
      <c r="AE108" s="15" t="s">
        <v>2809</v>
      </c>
      <c r="AF108" s="21">
        <v>257770</v>
      </c>
      <c r="AG108" s="22" t="s">
        <v>1041</v>
      </c>
      <c r="AH108" s="22"/>
      <c r="AI108" s="22"/>
      <c r="AJ108" s="22"/>
      <c r="AK108" s="22"/>
      <c r="AL108" s="22"/>
      <c r="AM108" s="22"/>
      <c r="AN108" s="22" t="s">
        <v>2463</v>
      </c>
      <c r="AO108" s="87"/>
      <c r="AP108" s="19">
        <v>2690.59</v>
      </c>
      <c r="AQ108" s="19">
        <v>896.86</v>
      </c>
      <c r="AR108" s="19">
        <v>896.86</v>
      </c>
      <c r="AS108" s="19">
        <v>896.86</v>
      </c>
      <c r="AT108" s="93"/>
      <c r="AU108" s="93"/>
      <c r="AV108" s="93"/>
      <c r="AW108" s="19">
        <v>896.86</v>
      </c>
      <c r="AX108" s="19" t="s">
        <v>1544</v>
      </c>
      <c r="AY108" s="19" t="s">
        <v>1544</v>
      </c>
      <c r="AZ108" s="19" t="s">
        <v>1544</v>
      </c>
      <c r="BA108" s="19" t="s">
        <v>1544</v>
      </c>
      <c r="BB108" s="19" t="s">
        <v>1544</v>
      </c>
      <c r="BC108" s="19" t="s">
        <v>1544</v>
      </c>
      <c r="BD108" s="19" t="s">
        <v>1544</v>
      </c>
      <c r="BE108" s="19" t="s">
        <v>1544</v>
      </c>
      <c r="BF108" s="83">
        <v>10762.32</v>
      </c>
      <c r="BG108" s="1" t="s">
        <v>1113</v>
      </c>
      <c r="BH108" s="1" t="s">
        <v>1201</v>
      </c>
      <c r="BI108" s="1">
        <v>0</v>
      </c>
      <c r="BJ108" s="1" t="s">
        <v>1414</v>
      </c>
      <c r="BK108" s="1"/>
      <c r="BL108" s="1" t="s">
        <v>1086</v>
      </c>
      <c r="BM108" s="15" t="s">
        <v>1532</v>
      </c>
    </row>
    <row r="109" spans="1:65" ht="19.5" customHeight="1">
      <c r="A109" s="1">
        <v>106</v>
      </c>
      <c r="B109" s="14">
        <v>37</v>
      </c>
      <c r="C109" s="1" t="s">
        <v>2796</v>
      </c>
      <c r="D109" s="4" t="s">
        <v>1046</v>
      </c>
      <c r="E109" s="4"/>
      <c r="F109" s="4"/>
      <c r="G109" s="4"/>
      <c r="H109" s="4"/>
      <c r="I109" s="4" t="s">
        <v>1787</v>
      </c>
      <c r="J109" s="4" t="s">
        <v>2514</v>
      </c>
      <c r="K109" s="15" t="s">
        <v>2515</v>
      </c>
      <c r="L109" s="9" t="s">
        <v>1788</v>
      </c>
      <c r="M109" s="9">
        <v>0</v>
      </c>
      <c r="N109" s="16" t="s">
        <v>488</v>
      </c>
      <c r="O109" s="4"/>
      <c r="P109" s="4"/>
      <c r="Q109" s="4"/>
      <c r="R109" s="4"/>
      <c r="S109" s="4"/>
      <c r="T109" s="4"/>
      <c r="U109" s="4" t="s">
        <v>2800</v>
      </c>
      <c r="V109" s="26" t="s">
        <v>1047</v>
      </c>
      <c r="W109" s="4"/>
      <c r="X109" s="18" t="s">
        <v>1048</v>
      </c>
      <c r="Y109" s="19" t="s">
        <v>1049</v>
      </c>
      <c r="Z109" s="20" t="s">
        <v>1050</v>
      </c>
      <c r="AA109" s="15" t="s">
        <v>2484</v>
      </c>
      <c r="AB109" s="15" t="s">
        <v>2807</v>
      </c>
      <c r="AC109" s="4" t="s">
        <v>2219</v>
      </c>
      <c r="AD109" s="15" t="s">
        <v>1067</v>
      </c>
      <c r="AE109" s="15" t="s">
        <v>2840</v>
      </c>
      <c r="AF109" s="21">
        <v>411878</v>
      </c>
      <c r="AG109" s="22" t="s">
        <v>1048</v>
      </c>
      <c r="AH109" s="22"/>
      <c r="AI109" s="22"/>
      <c r="AJ109" s="22"/>
      <c r="AK109" s="22"/>
      <c r="AL109" s="22"/>
      <c r="AM109" s="22"/>
      <c r="AN109" s="22" t="s">
        <v>2463</v>
      </c>
      <c r="AO109" s="87"/>
      <c r="AP109" s="19">
        <v>2882.78</v>
      </c>
      <c r="AQ109" s="19">
        <v>960.93</v>
      </c>
      <c r="AR109" s="19">
        <v>960.93</v>
      </c>
      <c r="AS109" s="19">
        <v>960.93</v>
      </c>
      <c r="AT109" s="93"/>
      <c r="AU109" s="93"/>
      <c r="AV109" s="93"/>
      <c r="AW109" s="19">
        <v>960.93</v>
      </c>
      <c r="AX109" s="19" t="s">
        <v>1545</v>
      </c>
      <c r="AY109" s="19" t="s">
        <v>1545</v>
      </c>
      <c r="AZ109" s="19" t="s">
        <v>1545</v>
      </c>
      <c r="BA109" s="19" t="s">
        <v>1545</v>
      </c>
      <c r="BB109" s="19" t="s">
        <v>1545</v>
      </c>
      <c r="BC109" s="19" t="s">
        <v>1545</v>
      </c>
      <c r="BD109" s="19" t="s">
        <v>1545</v>
      </c>
      <c r="BE109" s="19" t="s">
        <v>1545</v>
      </c>
      <c r="BF109" s="83">
        <v>11531.16</v>
      </c>
      <c r="BG109" s="29" t="s">
        <v>1252</v>
      </c>
      <c r="BH109" s="29" t="s">
        <v>1252</v>
      </c>
      <c r="BI109" s="1">
        <v>0</v>
      </c>
      <c r="BJ109" s="1" t="s">
        <v>1270</v>
      </c>
      <c r="BK109" s="1"/>
      <c r="BL109" s="1" t="s">
        <v>1116</v>
      </c>
      <c r="BM109" s="15"/>
    </row>
    <row r="110" spans="1:65" ht="18.75" customHeight="1">
      <c r="A110" s="1">
        <v>107</v>
      </c>
      <c r="B110" s="49">
        <v>119</v>
      </c>
      <c r="C110" s="1" t="s">
        <v>2796</v>
      </c>
      <c r="D110" s="39" t="s">
        <v>1068</v>
      </c>
      <c r="E110" s="39"/>
      <c r="F110" s="39"/>
      <c r="G110" s="39"/>
      <c r="H110" s="39"/>
      <c r="I110" s="39" t="s">
        <v>1069</v>
      </c>
      <c r="J110" s="4"/>
      <c r="K110" s="41" t="s">
        <v>1538</v>
      </c>
      <c r="L110" s="54" t="s">
        <v>1537</v>
      </c>
      <c r="M110" s="54">
        <v>0</v>
      </c>
      <c r="N110" s="40" t="s">
        <v>266</v>
      </c>
      <c r="O110" s="4"/>
      <c r="P110" s="4"/>
      <c r="Q110" s="4"/>
      <c r="R110" s="4"/>
      <c r="S110" s="4"/>
      <c r="T110" s="4"/>
      <c r="U110" s="4" t="s">
        <v>2800</v>
      </c>
      <c r="V110" s="50">
        <v>211033</v>
      </c>
      <c r="W110" s="4"/>
      <c r="X110" s="55" t="s">
        <v>1070</v>
      </c>
      <c r="Y110" s="19" t="s">
        <v>1071</v>
      </c>
      <c r="Z110" s="20" t="s">
        <v>437</v>
      </c>
      <c r="AA110" s="15" t="s">
        <v>2824</v>
      </c>
      <c r="AB110" s="15" t="s">
        <v>2807</v>
      </c>
      <c r="AC110" s="39" t="s">
        <v>1068</v>
      </c>
      <c r="AD110" s="41" t="s">
        <v>945</v>
      </c>
      <c r="AE110" s="41" t="s">
        <v>2809</v>
      </c>
      <c r="AF110" s="50" t="s">
        <v>1072</v>
      </c>
      <c r="AG110" s="56" t="s">
        <v>1070</v>
      </c>
      <c r="AH110" s="56"/>
      <c r="AI110" s="56"/>
      <c r="AJ110" s="56"/>
      <c r="AK110" s="56"/>
      <c r="AL110" s="56"/>
      <c r="AM110" s="56"/>
      <c r="AN110" s="22" t="s">
        <v>2463</v>
      </c>
      <c r="AO110" s="87"/>
      <c r="AP110" s="19">
        <v>1793.72</v>
      </c>
      <c r="AQ110" s="19">
        <v>896.86</v>
      </c>
      <c r="AR110" s="19">
        <v>896.86</v>
      </c>
      <c r="AS110" s="19">
        <v>0</v>
      </c>
      <c r="AT110" s="93"/>
      <c r="AU110" s="93"/>
      <c r="AV110" s="93"/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83">
        <v>1793.72</v>
      </c>
      <c r="BG110" s="40" t="s">
        <v>1125</v>
      </c>
      <c r="BH110" s="40" t="s">
        <v>1244</v>
      </c>
      <c r="BI110" s="1">
        <v>0</v>
      </c>
      <c r="BJ110" s="40" t="s">
        <v>1122</v>
      </c>
      <c r="BK110" s="1"/>
      <c r="BL110" s="1" t="s">
        <v>1116</v>
      </c>
      <c r="BM110" s="41" t="s">
        <v>1538</v>
      </c>
    </row>
    <row r="111" spans="1:65" ht="16.5" customHeight="1">
      <c r="A111" s="1">
        <v>108</v>
      </c>
      <c r="B111" s="14">
        <v>7</v>
      </c>
      <c r="C111" s="1" t="s">
        <v>2796</v>
      </c>
      <c r="D111" s="4" t="s">
        <v>1073</v>
      </c>
      <c r="E111" s="4"/>
      <c r="F111" s="4"/>
      <c r="G111" s="4"/>
      <c r="H111" s="4"/>
      <c r="I111" s="4" t="s">
        <v>1074</v>
      </c>
      <c r="J111" s="4" t="s">
        <v>1534</v>
      </c>
      <c r="K111" s="15" t="s">
        <v>2314</v>
      </c>
      <c r="L111" s="9" t="s">
        <v>1536</v>
      </c>
      <c r="M111" s="9">
        <v>0</v>
      </c>
      <c r="N111" s="16" t="s">
        <v>1075</v>
      </c>
      <c r="O111" s="4"/>
      <c r="P111" s="4"/>
      <c r="Q111" s="4"/>
      <c r="R111" s="4"/>
      <c r="S111" s="4"/>
      <c r="T111" s="4"/>
      <c r="U111" s="4" t="s">
        <v>2800</v>
      </c>
      <c r="V111" s="26">
        <v>614002</v>
      </c>
      <c r="W111" s="4"/>
      <c r="X111" s="18" t="s">
        <v>1076</v>
      </c>
      <c r="Y111" s="19" t="s">
        <v>1077</v>
      </c>
      <c r="Z111" s="20" t="s">
        <v>437</v>
      </c>
      <c r="AA111" s="15" t="s">
        <v>2824</v>
      </c>
      <c r="AB111" s="15" t="s">
        <v>2807</v>
      </c>
      <c r="AC111" s="4" t="s">
        <v>2220</v>
      </c>
      <c r="AD111" s="15" t="s">
        <v>270</v>
      </c>
      <c r="AE111" s="15" t="s">
        <v>2809</v>
      </c>
      <c r="AF111" s="21">
        <v>256928</v>
      </c>
      <c r="AG111" s="22" t="s">
        <v>1076</v>
      </c>
      <c r="AH111" s="22"/>
      <c r="AI111" s="22"/>
      <c r="AJ111" s="22"/>
      <c r="AK111" s="22"/>
      <c r="AL111" s="22"/>
      <c r="AM111" s="22"/>
      <c r="AN111" s="22" t="s">
        <v>2463</v>
      </c>
      <c r="AO111" s="87"/>
      <c r="AP111" s="19">
        <v>2690.59</v>
      </c>
      <c r="AQ111" s="19">
        <v>896.86</v>
      </c>
      <c r="AR111" s="19">
        <v>896.86</v>
      </c>
      <c r="AS111" s="19">
        <v>896.86</v>
      </c>
      <c r="AT111" s="93"/>
      <c r="AU111" s="93"/>
      <c r="AV111" s="93"/>
      <c r="AW111" s="19">
        <v>896.86</v>
      </c>
      <c r="AX111" s="19" t="s">
        <v>1544</v>
      </c>
      <c r="AY111" s="19" t="s">
        <v>1544</v>
      </c>
      <c r="AZ111" s="19" t="s">
        <v>1544</v>
      </c>
      <c r="BA111" s="19" t="s">
        <v>1544</v>
      </c>
      <c r="BB111" s="19" t="s">
        <v>1544</v>
      </c>
      <c r="BC111" s="19" t="s">
        <v>1544</v>
      </c>
      <c r="BD111" s="19" t="s">
        <v>1544</v>
      </c>
      <c r="BE111" s="19" t="s">
        <v>1544</v>
      </c>
      <c r="BF111" s="83">
        <v>10762.32</v>
      </c>
      <c r="BG111" s="1" t="s">
        <v>1113</v>
      </c>
      <c r="BH111" s="1" t="s">
        <v>1253</v>
      </c>
      <c r="BI111" s="1">
        <v>0</v>
      </c>
      <c r="BJ111" s="1" t="s">
        <v>1605</v>
      </c>
      <c r="BK111" s="1"/>
      <c r="BL111" s="1" t="s">
        <v>1116</v>
      </c>
      <c r="BM111" s="15" t="s">
        <v>1535</v>
      </c>
    </row>
    <row r="112" spans="1:65" ht="20.25" customHeight="1">
      <c r="A112" s="1">
        <v>109</v>
      </c>
      <c r="B112" s="14">
        <v>6</v>
      </c>
      <c r="C112" s="1" t="s">
        <v>2796</v>
      </c>
      <c r="D112" s="4" t="s">
        <v>1078</v>
      </c>
      <c r="E112" s="4"/>
      <c r="F112" s="4"/>
      <c r="G112" s="4"/>
      <c r="H112" s="4"/>
      <c r="I112" s="4" t="s">
        <v>1079</v>
      </c>
      <c r="J112" s="4" t="s">
        <v>1542</v>
      </c>
      <c r="K112" s="15" t="s">
        <v>2315</v>
      </c>
      <c r="L112" s="9" t="s">
        <v>1552</v>
      </c>
      <c r="M112" s="9">
        <v>1</v>
      </c>
      <c r="N112" s="16" t="s">
        <v>2818</v>
      </c>
      <c r="O112" s="4"/>
      <c r="P112" s="4"/>
      <c r="Q112" s="4"/>
      <c r="R112" s="4"/>
      <c r="S112" s="4"/>
      <c r="T112" s="4"/>
      <c r="U112" s="4" t="s">
        <v>2800</v>
      </c>
      <c r="V112" s="26" t="s">
        <v>1080</v>
      </c>
      <c r="W112" s="4"/>
      <c r="X112" s="18" t="s">
        <v>1081</v>
      </c>
      <c r="Y112" s="19" t="s">
        <v>2516</v>
      </c>
      <c r="Z112" s="20" t="s">
        <v>533</v>
      </c>
      <c r="AA112" s="15" t="s">
        <v>2824</v>
      </c>
      <c r="AB112" s="15" t="s">
        <v>2807</v>
      </c>
      <c r="AC112" s="4" t="s">
        <v>2221</v>
      </c>
      <c r="AD112" s="15" t="s">
        <v>1082</v>
      </c>
      <c r="AE112" s="15" t="s">
        <v>2840</v>
      </c>
      <c r="AF112" s="21">
        <v>665063</v>
      </c>
      <c r="AG112" s="22" t="s">
        <v>1081</v>
      </c>
      <c r="AH112" s="22"/>
      <c r="AI112" s="22"/>
      <c r="AJ112" s="22"/>
      <c r="AK112" s="22"/>
      <c r="AL112" s="22"/>
      <c r="AM112" s="22"/>
      <c r="AN112" s="22" t="s">
        <v>2463</v>
      </c>
      <c r="AO112" s="87">
        <v>13452.96</v>
      </c>
      <c r="AP112" s="19">
        <v>3363.24</v>
      </c>
      <c r="AQ112" s="19">
        <v>1121.08</v>
      </c>
      <c r="AR112" s="19">
        <v>1121.08</v>
      </c>
      <c r="AS112" s="19">
        <v>1121.08</v>
      </c>
      <c r="AT112" s="93"/>
      <c r="AU112" s="93"/>
      <c r="AV112" s="93"/>
      <c r="AW112" s="19">
        <v>1121.08</v>
      </c>
      <c r="AX112" s="19" t="s">
        <v>1545</v>
      </c>
      <c r="AY112" s="19" t="s">
        <v>1545</v>
      </c>
      <c r="AZ112" s="19" t="s">
        <v>1545</v>
      </c>
      <c r="BA112" s="19" t="s">
        <v>1545</v>
      </c>
      <c r="BB112" s="19" t="s">
        <v>1545</v>
      </c>
      <c r="BC112" s="19" t="s">
        <v>1545</v>
      </c>
      <c r="BD112" s="19" t="s">
        <v>1545</v>
      </c>
      <c r="BE112" s="19" t="s">
        <v>1545</v>
      </c>
      <c r="BF112" s="83">
        <v>13452.96</v>
      </c>
      <c r="BG112" s="1" t="s">
        <v>1125</v>
      </c>
      <c r="BH112" s="1" t="s">
        <v>1254</v>
      </c>
      <c r="BI112" s="1" t="s">
        <v>1255</v>
      </c>
      <c r="BJ112" s="1" t="s">
        <v>1324</v>
      </c>
      <c r="BK112" s="1"/>
      <c r="BL112" s="1" t="s">
        <v>1116</v>
      </c>
      <c r="BM112" s="15" t="s">
        <v>1551</v>
      </c>
    </row>
    <row r="113" spans="1:65" ht="20.25" customHeight="1">
      <c r="A113" s="1">
        <v>110</v>
      </c>
      <c r="B113" s="14">
        <v>146</v>
      </c>
      <c r="C113" s="1" t="s">
        <v>2796</v>
      </c>
      <c r="D113" s="4" t="s">
        <v>2457</v>
      </c>
      <c r="E113" s="4"/>
      <c r="F113" s="4"/>
      <c r="G113" s="4"/>
      <c r="H113" s="4"/>
      <c r="I113" s="4" t="s">
        <v>2319</v>
      </c>
      <c r="J113" s="4" t="s">
        <v>2320</v>
      </c>
      <c r="K113" s="15" t="s">
        <v>2362</v>
      </c>
      <c r="L113" s="9" t="s">
        <v>2440</v>
      </c>
      <c r="M113" s="9">
        <v>0</v>
      </c>
      <c r="N113" s="16" t="s">
        <v>2818</v>
      </c>
      <c r="O113" s="4" t="s">
        <v>1641</v>
      </c>
      <c r="P113" s="4"/>
      <c r="Q113" s="4" t="s">
        <v>1642</v>
      </c>
      <c r="R113" s="4" t="s">
        <v>619</v>
      </c>
      <c r="S113" s="4"/>
      <c r="T113" s="4">
        <v>4</v>
      </c>
      <c r="U113" s="4" t="s">
        <v>2800</v>
      </c>
      <c r="V113" s="17" t="s">
        <v>1560</v>
      </c>
      <c r="W113" s="4"/>
      <c r="X113" s="18" t="s">
        <v>2441</v>
      </c>
      <c r="Y113" s="19" t="s">
        <v>2442</v>
      </c>
      <c r="Z113" s="20" t="s">
        <v>2443</v>
      </c>
      <c r="AA113" s="15" t="s">
        <v>2824</v>
      </c>
      <c r="AB113" s="15" t="s">
        <v>2807</v>
      </c>
      <c r="AC113" s="4" t="s">
        <v>2057</v>
      </c>
      <c r="AD113" s="15" t="s">
        <v>2444</v>
      </c>
      <c r="AE113" s="15" t="s">
        <v>2840</v>
      </c>
      <c r="AF113" s="21">
        <v>211626</v>
      </c>
      <c r="AG113" s="22" t="s">
        <v>2441</v>
      </c>
      <c r="AH113" s="22"/>
      <c r="AI113" s="22"/>
      <c r="AJ113" s="22"/>
      <c r="AK113" s="22"/>
      <c r="AL113" s="22"/>
      <c r="AM113" s="22"/>
      <c r="AN113" s="22" t="s">
        <v>2463</v>
      </c>
      <c r="AO113" s="87"/>
      <c r="AP113" s="19">
        <v>0</v>
      </c>
      <c r="AQ113" s="19">
        <v>0</v>
      </c>
      <c r="AR113" s="19">
        <v>0</v>
      </c>
      <c r="AS113" s="19">
        <v>0</v>
      </c>
      <c r="AT113" s="93"/>
      <c r="AU113" s="93"/>
      <c r="AV113" s="93"/>
      <c r="AW113" s="19">
        <v>0</v>
      </c>
      <c r="AX113" s="19" t="s">
        <v>1545</v>
      </c>
      <c r="AY113" s="19" t="s">
        <v>1545</v>
      </c>
      <c r="AZ113" s="19" t="s">
        <v>1545</v>
      </c>
      <c r="BA113" s="19" t="s">
        <v>1545</v>
      </c>
      <c r="BB113" s="19" t="s">
        <v>1545</v>
      </c>
      <c r="BC113" s="19" t="s">
        <v>1545</v>
      </c>
      <c r="BD113" s="19" t="s">
        <v>1545</v>
      </c>
      <c r="BE113" s="19" t="s">
        <v>1545</v>
      </c>
      <c r="BF113" s="83"/>
      <c r="BG113" s="1"/>
      <c r="BH113" s="1"/>
      <c r="BI113" s="1"/>
      <c r="BJ113" s="1"/>
      <c r="BK113" s="1"/>
      <c r="BL113" s="1"/>
      <c r="BM113" s="15"/>
    </row>
    <row r="114" spans="1:65" ht="20.25" customHeight="1">
      <c r="A114" s="1">
        <v>111</v>
      </c>
      <c r="B114" s="14">
        <v>147</v>
      </c>
      <c r="C114" s="1" t="s">
        <v>2796</v>
      </c>
      <c r="D114" s="4" t="s">
        <v>2466</v>
      </c>
      <c r="E114" s="4"/>
      <c r="F114" s="4"/>
      <c r="G114" s="4"/>
      <c r="H114" s="4"/>
      <c r="I114" s="4" t="s">
        <v>2459</v>
      </c>
      <c r="J114" s="4" t="s">
        <v>2460</v>
      </c>
      <c r="K114" s="15" t="s">
        <v>2461</v>
      </c>
      <c r="L114" s="9" t="s">
        <v>2464</v>
      </c>
      <c r="M114" s="9">
        <v>1</v>
      </c>
      <c r="N114" s="16" t="s">
        <v>2465</v>
      </c>
      <c r="O114" s="4"/>
      <c r="P114" s="4"/>
      <c r="Q114" s="4"/>
      <c r="R114" s="4"/>
      <c r="S114" s="4"/>
      <c r="T114" s="4"/>
      <c r="U114" s="4" t="s">
        <v>2800</v>
      </c>
      <c r="V114" s="26" t="s">
        <v>2468</v>
      </c>
      <c r="W114" s="4"/>
      <c r="X114" s="18" t="s">
        <v>2467</v>
      </c>
      <c r="Y114" s="19" t="s">
        <v>2469</v>
      </c>
      <c r="Z114" s="20" t="s">
        <v>835</v>
      </c>
      <c r="AA114" s="15" t="s">
        <v>2824</v>
      </c>
      <c r="AB114" s="15" t="s">
        <v>2807</v>
      </c>
      <c r="AC114" s="4" t="s">
        <v>2222</v>
      </c>
      <c r="AD114" s="15" t="s">
        <v>2470</v>
      </c>
      <c r="AE114" s="15" t="s">
        <v>2809</v>
      </c>
      <c r="AF114" s="21" t="s">
        <v>2471</v>
      </c>
      <c r="AG114" s="22" t="s">
        <v>2467</v>
      </c>
      <c r="AH114" s="22"/>
      <c r="AI114" s="22"/>
      <c r="AJ114" s="22"/>
      <c r="AK114" s="22"/>
      <c r="AL114" s="22"/>
      <c r="AM114" s="22"/>
      <c r="AN114" s="22" t="s">
        <v>2463</v>
      </c>
      <c r="AO114" s="87"/>
      <c r="AP114" s="19">
        <v>0</v>
      </c>
      <c r="AQ114" s="19">
        <v>0</v>
      </c>
      <c r="AR114" s="19">
        <v>0</v>
      </c>
      <c r="AS114" s="19">
        <v>0</v>
      </c>
      <c r="AT114" s="93"/>
      <c r="AU114" s="93"/>
      <c r="AV114" s="93"/>
      <c r="AW114" s="19">
        <v>0</v>
      </c>
      <c r="AX114" s="19" t="s">
        <v>1544</v>
      </c>
      <c r="AY114" s="19" t="s">
        <v>1544</v>
      </c>
      <c r="AZ114" s="19" t="s">
        <v>1544</v>
      </c>
      <c r="BA114" s="19" t="s">
        <v>1544</v>
      </c>
      <c r="BB114" s="19" t="s">
        <v>1544</v>
      </c>
      <c r="BC114" s="19" t="s">
        <v>1544</v>
      </c>
      <c r="BD114" s="19" t="s">
        <v>1544</v>
      </c>
      <c r="BE114" s="19" t="s">
        <v>1544</v>
      </c>
      <c r="BF114" s="83"/>
      <c r="BG114" s="1"/>
      <c r="BH114" s="1"/>
      <c r="BI114" s="1"/>
      <c r="BJ114" s="1"/>
      <c r="BK114" s="1"/>
      <c r="BL114" s="1"/>
      <c r="BM114" s="15"/>
    </row>
    <row r="115" spans="1:65" ht="21.75" customHeight="1">
      <c r="A115" s="1">
        <v>112</v>
      </c>
      <c r="B115" s="14">
        <v>148</v>
      </c>
      <c r="C115" s="1" t="s">
        <v>2796</v>
      </c>
      <c r="D115" s="4" t="s">
        <v>2508</v>
      </c>
      <c r="E115" s="4"/>
      <c r="F115" s="4"/>
      <c r="G115" s="4"/>
      <c r="H115" s="4"/>
      <c r="I115" s="4" t="s">
        <v>2509</v>
      </c>
      <c r="J115" s="38" t="s">
        <v>2510</v>
      </c>
      <c r="K115" s="73"/>
      <c r="L115" s="9" t="s">
        <v>2511</v>
      </c>
      <c r="M115" s="9">
        <v>0</v>
      </c>
      <c r="N115" s="16" t="s">
        <v>2512</v>
      </c>
      <c r="O115" s="4" t="s">
        <v>2590</v>
      </c>
      <c r="P115" s="4"/>
      <c r="Q115" s="4"/>
      <c r="R115" s="4"/>
      <c r="S115" s="4"/>
      <c r="T115" s="4"/>
      <c r="U115" s="4" t="s">
        <v>2800</v>
      </c>
      <c r="V115" s="74"/>
      <c r="W115" s="4"/>
      <c r="X115" s="18" t="s">
        <v>2591</v>
      </c>
      <c r="Y115" s="74"/>
      <c r="Z115" s="75"/>
      <c r="AA115" s="73"/>
      <c r="AB115" s="15" t="s">
        <v>2807</v>
      </c>
      <c r="AC115" s="4" t="s">
        <v>2169</v>
      </c>
      <c r="AD115" s="15" t="s">
        <v>2638</v>
      </c>
      <c r="AE115" s="15" t="s">
        <v>2809</v>
      </c>
      <c r="AF115" s="21" t="s">
        <v>2640</v>
      </c>
      <c r="AG115" s="22" t="s">
        <v>2591</v>
      </c>
      <c r="AH115" s="22"/>
      <c r="AI115" s="22"/>
      <c r="AJ115" s="22"/>
      <c r="AK115" s="22"/>
      <c r="AL115" s="22"/>
      <c r="AM115" s="22"/>
      <c r="AN115" s="22" t="s">
        <v>2463</v>
      </c>
      <c r="AO115" s="87"/>
      <c r="AP115" s="19">
        <v>0</v>
      </c>
      <c r="AQ115" s="19">
        <v>0</v>
      </c>
      <c r="AR115" s="19">
        <v>0</v>
      </c>
      <c r="AS115" s="19">
        <v>0</v>
      </c>
      <c r="AT115" s="93"/>
      <c r="AU115" s="93"/>
      <c r="AV115" s="93"/>
      <c r="AW115" s="19">
        <v>0</v>
      </c>
      <c r="AX115" s="19" t="s">
        <v>1544</v>
      </c>
      <c r="AY115" s="19" t="s">
        <v>1544</v>
      </c>
      <c r="AZ115" s="19" t="s">
        <v>1544</v>
      </c>
      <c r="BA115" s="19" t="s">
        <v>1544</v>
      </c>
      <c r="BB115" s="19" t="s">
        <v>1544</v>
      </c>
      <c r="BC115" s="19" t="s">
        <v>1544</v>
      </c>
      <c r="BD115" s="19" t="s">
        <v>1544</v>
      </c>
      <c r="BE115" s="19" t="s">
        <v>1544</v>
      </c>
      <c r="BF115" s="83"/>
      <c r="BG115" s="1"/>
      <c r="BH115" s="1"/>
      <c r="BI115" s="1"/>
      <c r="BJ115" s="1"/>
      <c r="BK115" s="1"/>
      <c r="BL115" s="1" t="s">
        <v>1086</v>
      </c>
      <c r="BM115" s="15"/>
    </row>
    <row r="116" spans="1:65" ht="58.5" customHeight="1">
      <c r="A116" s="1">
        <v>113</v>
      </c>
      <c r="B116" s="14">
        <v>149</v>
      </c>
      <c r="C116" s="1"/>
      <c r="E116" s="4" t="s">
        <v>2047</v>
      </c>
      <c r="F116" s="4" t="s">
        <v>2046</v>
      </c>
      <c r="G116" s="4"/>
      <c r="H116" s="4"/>
      <c r="I116" s="4" t="s">
        <v>2740</v>
      </c>
      <c r="J116" s="4" t="s">
        <v>2741</v>
      </c>
      <c r="K116" s="15" t="s">
        <v>2742</v>
      </c>
      <c r="L116" s="9" t="s">
        <v>2743</v>
      </c>
      <c r="M116" s="9">
        <v>2</v>
      </c>
      <c r="N116" s="16" t="s">
        <v>2818</v>
      </c>
      <c r="O116" s="4" t="s">
        <v>2744</v>
      </c>
      <c r="P116" s="4"/>
      <c r="Q116" s="4" t="s">
        <v>2745</v>
      </c>
      <c r="R116" s="4" t="s">
        <v>2746</v>
      </c>
      <c r="S116" s="4"/>
      <c r="T116" s="4"/>
      <c r="U116" s="4" t="s">
        <v>2800</v>
      </c>
      <c r="V116" s="19" t="s">
        <v>2748</v>
      </c>
      <c r="W116" s="4"/>
      <c r="X116" s="18" t="s">
        <v>2589</v>
      </c>
      <c r="Y116" s="20" t="s">
        <v>2747</v>
      </c>
      <c r="Z116" s="20" t="s">
        <v>835</v>
      </c>
      <c r="AA116" s="15" t="s">
        <v>2824</v>
      </c>
      <c r="AB116" s="15" t="s">
        <v>2807</v>
      </c>
      <c r="AC116" s="4" t="s">
        <v>2203</v>
      </c>
      <c r="AD116" s="15" t="s">
        <v>2751</v>
      </c>
      <c r="AE116" s="15" t="s">
        <v>2809</v>
      </c>
      <c r="AF116" s="21" t="s">
        <v>2752</v>
      </c>
      <c r="AG116" s="18" t="s">
        <v>2749</v>
      </c>
      <c r="AH116" s="18"/>
      <c r="AI116" s="18"/>
      <c r="AJ116" s="18"/>
      <c r="AK116" s="18"/>
      <c r="AL116" s="18"/>
      <c r="AM116" s="18"/>
      <c r="AN116" s="22" t="s">
        <v>2463</v>
      </c>
      <c r="AO116" s="87"/>
      <c r="AP116" s="19">
        <v>0</v>
      </c>
      <c r="AQ116" s="19">
        <v>0</v>
      </c>
      <c r="AR116" s="19">
        <v>0</v>
      </c>
      <c r="AS116" s="19">
        <v>0</v>
      </c>
      <c r="AT116" s="93"/>
      <c r="AU116" s="93"/>
      <c r="AV116" s="93"/>
      <c r="AW116" s="19">
        <v>0</v>
      </c>
      <c r="AX116" s="19" t="s">
        <v>1544</v>
      </c>
      <c r="AY116" s="19" t="s">
        <v>1544</v>
      </c>
      <c r="AZ116" s="19" t="s">
        <v>1544</v>
      </c>
      <c r="BA116" s="19" t="s">
        <v>1544</v>
      </c>
      <c r="BB116" s="19" t="s">
        <v>1544</v>
      </c>
      <c r="BC116" s="19" t="s">
        <v>1544</v>
      </c>
      <c r="BD116" s="19" t="s">
        <v>1544</v>
      </c>
      <c r="BE116" s="19" t="s">
        <v>1544</v>
      </c>
      <c r="BF116" s="83"/>
      <c r="BG116" s="1"/>
      <c r="BH116" s="1"/>
      <c r="BI116" s="1"/>
      <c r="BJ116" s="1"/>
      <c r="BK116" s="1"/>
      <c r="BL116" s="1"/>
      <c r="BM116" s="15"/>
    </row>
    <row r="117" spans="1:65" ht="30" customHeight="1">
      <c r="A117" s="1">
        <v>113</v>
      </c>
      <c r="B117" s="14">
        <v>149</v>
      </c>
      <c r="C117" s="1"/>
      <c r="E117" s="77" t="s">
        <v>2518</v>
      </c>
      <c r="F117" s="77"/>
      <c r="G117" s="4"/>
      <c r="H117" s="4"/>
      <c r="I117" s="4"/>
      <c r="J117" s="4"/>
      <c r="K117" s="15"/>
      <c r="L117" s="9"/>
      <c r="M117" s="9"/>
      <c r="N117" s="16"/>
      <c r="O117" s="4"/>
      <c r="P117" s="4"/>
      <c r="Q117" s="4"/>
      <c r="R117" s="4"/>
      <c r="S117" s="4"/>
      <c r="T117" s="4"/>
      <c r="U117" s="4"/>
      <c r="V117" s="19"/>
      <c r="W117" s="4"/>
      <c r="X117" s="18"/>
      <c r="Y117" s="20"/>
      <c r="Z117" s="20"/>
      <c r="AA117" s="15"/>
      <c r="AB117" s="15"/>
      <c r="AC117" s="4"/>
      <c r="AD117" s="15"/>
      <c r="AE117" s="15"/>
      <c r="AF117" s="21"/>
      <c r="AG117" s="18"/>
      <c r="AH117" s="18"/>
      <c r="AI117" s="18"/>
      <c r="AJ117" s="18"/>
      <c r="AK117" s="18"/>
      <c r="AL117" s="18"/>
      <c r="AM117" s="18"/>
      <c r="AN117" s="22" t="s">
        <v>2463</v>
      </c>
      <c r="AO117" s="87"/>
      <c r="AP117" s="19">
        <v>0</v>
      </c>
      <c r="AQ117" s="19">
        <v>0</v>
      </c>
      <c r="AR117" s="19">
        <v>0</v>
      </c>
      <c r="AS117" s="19">
        <v>0</v>
      </c>
      <c r="AT117" s="93"/>
      <c r="AU117" s="93"/>
      <c r="AV117" s="93"/>
      <c r="AW117" s="19">
        <v>0</v>
      </c>
      <c r="AX117" s="19" t="s">
        <v>1547</v>
      </c>
      <c r="AY117" s="19" t="s">
        <v>1547</v>
      </c>
      <c r="AZ117" s="19" t="s">
        <v>1547</v>
      </c>
      <c r="BA117" s="19" t="s">
        <v>1547</v>
      </c>
      <c r="BB117" s="19" t="s">
        <v>1547</v>
      </c>
      <c r="BC117" s="19" t="s">
        <v>1547</v>
      </c>
      <c r="BD117" s="19" t="s">
        <v>1547</v>
      </c>
      <c r="BE117" s="19" t="s">
        <v>1547</v>
      </c>
      <c r="BF117" s="83"/>
      <c r="BG117" s="1"/>
      <c r="BH117" s="1"/>
      <c r="BI117" s="1"/>
      <c r="BJ117" s="1"/>
      <c r="BK117" s="1"/>
      <c r="BL117" s="1"/>
      <c r="BM117" s="15"/>
    </row>
    <row r="118" spans="1:65" ht="54" customHeight="1">
      <c r="A118" s="1">
        <v>114</v>
      </c>
      <c r="B118" s="14"/>
      <c r="C118" s="1" t="s">
        <v>2796</v>
      </c>
      <c r="D118" s="85" t="s">
        <v>573</v>
      </c>
      <c r="E118" s="4"/>
      <c r="F118" s="4"/>
      <c r="G118" s="4"/>
      <c r="H118" s="4"/>
      <c r="I118" s="4" t="s">
        <v>2740</v>
      </c>
      <c r="J118" s="4" t="s">
        <v>2741</v>
      </c>
      <c r="K118" s="15" t="s">
        <v>2742</v>
      </c>
      <c r="L118" s="9" t="s">
        <v>2588</v>
      </c>
      <c r="M118" s="9"/>
      <c r="N118" s="16" t="s">
        <v>2818</v>
      </c>
      <c r="O118" s="4" t="s">
        <v>2744</v>
      </c>
      <c r="P118" s="4"/>
      <c r="Q118" s="4" t="s">
        <v>2745</v>
      </c>
      <c r="R118" s="4" t="s">
        <v>2746</v>
      </c>
      <c r="S118" s="4"/>
      <c r="T118" s="4"/>
      <c r="U118" s="4" t="s">
        <v>2800</v>
      </c>
      <c r="V118" s="19" t="s">
        <v>2748</v>
      </c>
      <c r="W118" s="4"/>
      <c r="X118" s="18" t="s">
        <v>2589</v>
      </c>
      <c r="Y118" s="20" t="s">
        <v>2747</v>
      </c>
      <c r="Z118" s="20" t="s">
        <v>835</v>
      </c>
      <c r="AA118" s="15" t="s">
        <v>2824</v>
      </c>
      <c r="AB118" s="15" t="s">
        <v>2807</v>
      </c>
      <c r="AC118" s="4" t="s">
        <v>2223</v>
      </c>
      <c r="AD118" s="15" t="s">
        <v>582</v>
      </c>
      <c r="AE118" s="15" t="s">
        <v>2809</v>
      </c>
      <c r="AF118" s="21">
        <v>665617</v>
      </c>
      <c r="AG118" s="18" t="s">
        <v>579</v>
      </c>
      <c r="AH118" s="18" t="s">
        <v>2049</v>
      </c>
      <c r="AI118" s="18" t="s">
        <v>582</v>
      </c>
      <c r="AJ118" s="18" t="s">
        <v>2809</v>
      </c>
      <c r="AK118" s="18" t="s">
        <v>2807</v>
      </c>
      <c r="AL118" s="21">
        <v>665617</v>
      </c>
      <c r="AM118" s="18" t="s">
        <v>579</v>
      </c>
      <c r="AN118" s="22" t="s">
        <v>2463</v>
      </c>
      <c r="AO118" s="87"/>
      <c r="AP118" s="19">
        <v>0</v>
      </c>
      <c r="AQ118" s="19">
        <v>0</v>
      </c>
      <c r="AR118" s="19">
        <v>0</v>
      </c>
      <c r="AS118" s="19">
        <v>0</v>
      </c>
      <c r="AT118" s="93"/>
      <c r="AU118" s="93"/>
      <c r="AV118" s="93"/>
      <c r="AW118" s="19">
        <v>0</v>
      </c>
      <c r="AX118" s="19" t="s">
        <v>1544</v>
      </c>
      <c r="AY118" s="19" t="s">
        <v>1544</v>
      </c>
      <c r="AZ118" s="19" t="s">
        <v>1544</v>
      </c>
      <c r="BA118" s="19" t="s">
        <v>1544</v>
      </c>
      <c r="BB118" s="19" t="s">
        <v>1544</v>
      </c>
      <c r="BC118" s="19" t="s">
        <v>1544</v>
      </c>
      <c r="BD118" s="19" t="s">
        <v>1544</v>
      </c>
      <c r="BE118" s="19" t="s">
        <v>1544</v>
      </c>
      <c r="BF118" s="83"/>
      <c r="BG118" s="1"/>
      <c r="BH118" s="1"/>
      <c r="BI118" s="1"/>
      <c r="BJ118" s="1"/>
      <c r="BK118" s="1"/>
      <c r="BL118" s="1"/>
      <c r="BM118" s="15"/>
    </row>
    <row r="119" spans="1:65" ht="25.5" customHeight="1">
      <c r="A119" s="1"/>
      <c r="B119" s="14"/>
      <c r="C119" s="1"/>
      <c r="D119" s="4" t="s">
        <v>1084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>
        <f aca="true" t="shared" si="0" ref="AO119:BE119">SUM(AO2:AO118)</f>
        <v>13452.96</v>
      </c>
      <c r="AP119" s="93">
        <f t="shared" si="0"/>
        <v>313079.7200000001</v>
      </c>
      <c r="AQ119" s="93">
        <f t="shared" si="0"/>
        <v>109591.51999999999</v>
      </c>
      <c r="AR119" s="93">
        <f t="shared" si="0"/>
        <v>104210.36</v>
      </c>
      <c r="AS119" s="93">
        <f t="shared" si="0"/>
        <v>101968.20000000001</v>
      </c>
      <c r="AT119" s="93">
        <f t="shared" si="0"/>
        <v>0</v>
      </c>
      <c r="AU119" s="93">
        <f t="shared" si="0"/>
        <v>0</v>
      </c>
      <c r="AV119" s="93">
        <f t="shared" si="0"/>
        <v>0</v>
      </c>
      <c r="AW119" s="93">
        <f t="shared" si="0"/>
        <v>99117.47000000002</v>
      </c>
      <c r="AX119" s="93">
        <f t="shared" si="0"/>
        <v>3429</v>
      </c>
      <c r="AY119" s="93">
        <f t="shared" si="0"/>
        <v>3429</v>
      </c>
      <c r="AZ119" s="93">
        <f t="shared" si="0"/>
        <v>3429</v>
      </c>
      <c r="BA119" s="93">
        <f t="shared" si="0"/>
        <v>3429</v>
      </c>
      <c r="BB119" s="93">
        <f t="shared" si="0"/>
        <v>3429</v>
      </c>
      <c r="BC119" s="93">
        <f t="shared" si="0"/>
        <v>3429</v>
      </c>
      <c r="BD119" s="93">
        <f t="shared" si="0"/>
        <v>3429</v>
      </c>
      <c r="BE119" s="93">
        <f t="shared" si="0"/>
        <v>3429</v>
      </c>
      <c r="BF119" s="93">
        <f>SUM(BF2:BF118)</f>
        <v>1215899.0499999993</v>
      </c>
      <c r="BG119" s="93"/>
      <c r="BH119" s="93"/>
      <c r="BI119" s="93"/>
      <c r="BJ119" s="93"/>
      <c r="BK119" s="93"/>
      <c r="BL119" s="93"/>
      <c r="BM119" s="93"/>
    </row>
    <row r="65536" ht="12.75">
      <c r="AX65536" s="94">
        <f>SUM(AX3:AX65535)</f>
        <v>6858</v>
      </c>
    </row>
  </sheetData>
  <sheetProtection/>
  <printOptions/>
  <pageMargins left="0.75" right="0.75" top="1" bottom="1" header="0.5" footer="0.5"/>
  <pageSetup horizontalDpi="600" verticalDpi="600" orientation="portrait" paperSize="9" r:id="rId3"/>
  <rowBreaks count="3" manualBreakCount="3">
    <brk id="32" max="33" man="1"/>
    <brk id="67" max="33" man="1"/>
    <brk id="99" max="3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119"/>
  <sheetViews>
    <sheetView tabSelected="1" zoomScalePageLayoutView="0" workbookViewId="0" topLeftCell="G1">
      <selection activeCell="BJ1" sqref="BJ1:BJ16384"/>
    </sheetView>
  </sheetViews>
  <sheetFormatPr defaultColWidth="9.140625" defaultRowHeight="12.75"/>
  <cols>
    <col min="1" max="1" width="12.8515625" style="0" hidden="1" customWidth="1"/>
    <col min="2" max="2" width="8.7109375" style="212" hidden="1" customWidth="1"/>
    <col min="3" max="3" width="10.00390625" style="206" hidden="1" customWidth="1"/>
    <col min="4" max="4" width="24.8515625" style="139" hidden="1" customWidth="1"/>
    <col min="5" max="6" width="15.28125" style="213" hidden="1" customWidth="1"/>
    <col min="7" max="7" width="41.28125" style="97" customWidth="1"/>
    <col min="8" max="8" width="16.57421875" style="97" hidden="1" customWidth="1"/>
    <col min="9" max="9" width="8.140625" style="1" hidden="1" customWidth="1"/>
    <col min="10" max="10" width="7.00390625" style="52" hidden="1" customWidth="1"/>
    <col min="11" max="11" width="16.28125" style="52" hidden="1" customWidth="1"/>
    <col min="12" max="12" width="5.421875" style="97" hidden="1" customWidth="1"/>
    <col min="13" max="13" width="19.7109375" style="1" hidden="1" customWidth="1"/>
    <col min="14" max="14" width="35.8515625" style="1" hidden="1" customWidth="1"/>
    <col min="15" max="15" width="34.421875" style="1" hidden="1" customWidth="1"/>
    <col min="16" max="16" width="22.00390625" style="23" hidden="1" customWidth="1"/>
    <col min="17" max="17" width="16.57421875" style="1" hidden="1" customWidth="1"/>
    <col min="18" max="18" width="18.00390625" style="1" hidden="1" customWidth="1"/>
    <col min="19" max="19" width="40.28125" style="1" hidden="1" customWidth="1"/>
    <col min="20" max="20" width="34.00390625" style="1" hidden="1" customWidth="1"/>
    <col min="21" max="21" width="17.140625" style="97" hidden="1" customWidth="1"/>
    <col min="22" max="22" width="8.8515625" style="97" hidden="1" customWidth="1"/>
    <col min="23" max="23" width="17.00390625" style="1" hidden="1" customWidth="1"/>
    <col min="24" max="24" width="13.140625" style="214" hidden="1" customWidth="1"/>
    <col min="25" max="25" width="18.57421875" style="215" hidden="1" customWidth="1"/>
    <col min="26" max="26" width="13.28125" style="97" hidden="1" customWidth="1"/>
    <col min="27" max="27" width="13.57421875" style="97" hidden="1" customWidth="1"/>
    <col min="28" max="28" width="13.8515625" style="201" hidden="1" customWidth="1"/>
    <col min="29" max="29" width="12.8515625" style="201" hidden="1" customWidth="1"/>
    <col min="30" max="30" width="14.421875" style="201" hidden="1" customWidth="1"/>
    <col min="31" max="31" width="7.7109375" style="0" hidden="1" customWidth="1"/>
    <col min="32" max="32" width="31.00390625" style="0" hidden="1" customWidth="1"/>
    <col min="33" max="34" width="13.7109375" style="221" hidden="1" customWidth="1"/>
    <col min="35" max="35" width="13.7109375" style="325" hidden="1" customWidth="1"/>
    <col min="36" max="36" width="16.421875" style="287" hidden="1" customWidth="1"/>
    <col min="37" max="37" width="15.7109375" style="299" hidden="1" customWidth="1"/>
    <col min="38" max="39" width="11.57421875" style="295" hidden="1" customWidth="1"/>
    <col min="40" max="40" width="12.140625" style="222" hidden="1" customWidth="1"/>
    <col min="41" max="41" width="10.7109375" style="298" hidden="1" customWidth="1"/>
    <col min="42" max="42" width="12.421875" style="298" hidden="1" customWidth="1"/>
    <col min="43" max="43" width="12.57421875" style="323" hidden="1" customWidth="1"/>
    <col min="44" max="44" width="16.421875" style="298" hidden="1" customWidth="1"/>
    <col min="45" max="45" width="14.7109375" style="324" hidden="1" customWidth="1"/>
    <col min="46" max="46" width="11.421875" style="298" hidden="1" customWidth="1"/>
    <col min="47" max="47" width="10.57421875" style="301" hidden="1" customWidth="1"/>
    <col min="48" max="48" width="13.140625" style="302" hidden="1" customWidth="1"/>
    <col min="49" max="49" width="11.8515625" style="303" hidden="1" customWidth="1"/>
    <col min="50" max="50" width="10.7109375" style="303" hidden="1" customWidth="1"/>
    <col min="51" max="51" width="15.140625" style="301" customWidth="1"/>
    <col min="52" max="52" width="12.57421875" style="303" customWidth="1"/>
    <col min="53" max="53" width="13.7109375" style="370" customWidth="1"/>
    <col min="54" max="54" width="12.421875" style="370" customWidth="1"/>
    <col min="55" max="55" width="17.421875" style="370" hidden="1" customWidth="1"/>
    <col min="56" max="56" width="12.8515625" style="370" hidden="1" customWidth="1"/>
    <col min="57" max="57" width="10.00390625" style="373" hidden="1" customWidth="1"/>
    <col min="58" max="58" width="11.28125" style="373" hidden="1" customWidth="1"/>
    <col min="59" max="59" width="11.421875" style="267" hidden="1" customWidth="1"/>
    <col min="60" max="60" width="11.28125" style="267" hidden="1" customWidth="1"/>
    <col min="61" max="61" width="8.8515625" style="227" hidden="1" customWidth="1"/>
    <col min="62" max="62" width="10.421875" style="246" hidden="1" customWidth="1"/>
    <col min="63" max="63" width="11.140625" style="363" hidden="1" customWidth="1"/>
    <col min="64" max="64" width="11.140625" style="364" hidden="1" customWidth="1"/>
    <col min="65" max="65" width="11.140625" style="365" hidden="1" customWidth="1"/>
    <col min="66" max="67" width="10.140625" style="369" hidden="1" customWidth="1"/>
    <col min="68" max="68" width="11.7109375" style="364" hidden="1" customWidth="1"/>
    <col min="69" max="69" width="14.7109375" style="1" hidden="1" customWidth="1"/>
    <col min="70" max="70" width="13.00390625" style="97" hidden="1" customWidth="1"/>
    <col min="71" max="71" width="0" style="97" hidden="1" customWidth="1"/>
    <col min="72" max="72" width="15.140625" style="97" hidden="1" customWidth="1"/>
  </cols>
  <sheetData>
    <row r="1" spans="1:72" ht="92.25" customHeight="1">
      <c r="A1" t="s">
        <v>1003</v>
      </c>
      <c r="B1" s="230" t="s">
        <v>2754</v>
      </c>
      <c r="C1" s="231" t="s">
        <v>885</v>
      </c>
      <c r="D1" s="232" t="s">
        <v>2489</v>
      </c>
      <c r="E1" s="233" t="s">
        <v>2302</v>
      </c>
      <c r="F1" s="233" t="s">
        <v>230</v>
      </c>
      <c r="G1" s="387" t="s">
        <v>2303</v>
      </c>
      <c r="H1" s="388" t="s">
        <v>2777</v>
      </c>
      <c r="I1" s="389" t="s">
        <v>16</v>
      </c>
      <c r="J1" s="390" t="s">
        <v>2757</v>
      </c>
      <c r="K1" s="391" t="s">
        <v>574</v>
      </c>
      <c r="L1" s="390" t="s">
        <v>1064</v>
      </c>
      <c r="M1" s="226" t="s">
        <v>2762</v>
      </c>
      <c r="N1" s="226" t="s">
        <v>1769</v>
      </c>
      <c r="O1" s="226" t="s">
        <v>326</v>
      </c>
      <c r="P1" s="226" t="s">
        <v>2488</v>
      </c>
      <c r="Q1" s="265" t="s">
        <v>2769</v>
      </c>
      <c r="R1" s="392" t="s">
        <v>1065</v>
      </c>
      <c r="S1" s="392" t="s">
        <v>2773</v>
      </c>
      <c r="T1" s="226" t="s">
        <v>2209</v>
      </c>
      <c r="U1" s="390" t="s">
        <v>308</v>
      </c>
      <c r="V1" s="226" t="s">
        <v>2777</v>
      </c>
      <c r="W1" s="226" t="s">
        <v>2778</v>
      </c>
      <c r="X1" s="260" t="s">
        <v>2779</v>
      </c>
      <c r="Y1" s="393" t="s">
        <v>142</v>
      </c>
      <c r="Z1" s="226" t="s">
        <v>961</v>
      </c>
      <c r="AA1" s="226" t="s">
        <v>962</v>
      </c>
      <c r="AB1" s="394" t="s">
        <v>963</v>
      </c>
      <c r="AC1" s="394" t="s">
        <v>964</v>
      </c>
      <c r="AD1" s="253" t="s">
        <v>965</v>
      </c>
      <c r="AE1" s="395" t="s">
        <v>356</v>
      </c>
      <c r="AF1" s="395"/>
      <c r="AG1" s="390" t="s">
        <v>2412</v>
      </c>
      <c r="AH1" s="396">
        <v>2213</v>
      </c>
      <c r="AI1" s="397" t="s">
        <v>2413</v>
      </c>
      <c r="AJ1" s="398" t="s">
        <v>2414</v>
      </c>
      <c r="AK1" s="397" t="s">
        <v>1853</v>
      </c>
      <c r="AL1" s="394" t="s">
        <v>1644</v>
      </c>
      <c r="AM1" s="394" t="s">
        <v>258</v>
      </c>
      <c r="AN1" s="399" t="s">
        <v>2783</v>
      </c>
      <c r="AO1" s="400" t="s">
        <v>2784</v>
      </c>
      <c r="AP1" s="400" t="s">
        <v>2785</v>
      </c>
      <c r="AQ1" s="397" t="s">
        <v>2909</v>
      </c>
      <c r="AR1" s="397" t="s">
        <v>2077</v>
      </c>
      <c r="AS1" s="399" t="s">
        <v>1883</v>
      </c>
      <c r="AT1" s="400" t="s">
        <v>2790</v>
      </c>
      <c r="AU1" s="401" t="s">
        <v>1645</v>
      </c>
      <c r="AV1" s="402" t="s">
        <v>1549</v>
      </c>
      <c r="AW1" s="399" t="s">
        <v>2792</v>
      </c>
      <c r="AX1" s="399" t="s">
        <v>1550</v>
      </c>
      <c r="AY1" s="401" t="s">
        <v>1372</v>
      </c>
      <c r="AZ1" s="399" t="s">
        <v>2793</v>
      </c>
      <c r="BA1" s="403" t="s">
        <v>1626</v>
      </c>
      <c r="BB1" s="404" t="s">
        <v>2795</v>
      </c>
      <c r="BC1" s="404" t="s">
        <v>2411</v>
      </c>
      <c r="BD1" s="404"/>
      <c r="BE1" s="374"/>
      <c r="BF1" s="374"/>
      <c r="BG1" s="281"/>
      <c r="BH1" s="281"/>
      <c r="BI1" s="396" t="s">
        <v>147</v>
      </c>
      <c r="BJ1" s="405" t="s">
        <v>2472</v>
      </c>
      <c r="BK1" s="363" t="s">
        <v>2918</v>
      </c>
      <c r="BL1" s="364" t="s">
        <v>1742</v>
      </c>
      <c r="BM1" s="365" t="s">
        <v>1283</v>
      </c>
      <c r="BN1" s="364" t="s">
        <v>1284</v>
      </c>
      <c r="BO1" s="364" t="s">
        <v>1647</v>
      </c>
      <c r="BP1" s="364" t="s">
        <v>1372</v>
      </c>
      <c r="BQ1" s="1" t="s">
        <v>355</v>
      </c>
      <c r="BR1" s="364" t="s">
        <v>229</v>
      </c>
      <c r="BT1" s="104"/>
    </row>
    <row r="2" spans="1:69" ht="15.75">
      <c r="A2">
        <v>8952</v>
      </c>
      <c r="B2" s="236">
        <v>1</v>
      </c>
      <c r="C2" s="236">
        <v>146</v>
      </c>
      <c r="D2" s="237" t="s">
        <v>1407</v>
      </c>
      <c r="E2" s="237" t="s">
        <v>1051</v>
      </c>
      <c r="F2" s="237">
        <v>16537</v>
      </c>
      <c r="G2" s="237" t="s">
        <v>2457</v>
      </c>
      <c r="H2" s="238"/>
      <c r="I2" s="211"/>
      <c r="J2" s="406">
        <v>1436</v>
      </c>
      <c r="K2" s="406"/>
      <c r="L2" s="211"/>
      <c r="M2" s="211" t="s">
        <v>2818</v>
      </c>
      <c r="N2" s="211" t="s">
        <v>1770</v>
      </c>
      <c r="O2" s="247" t="s">
        <v>325</v>
      </c>
      <c r="P2" s="211" t="s">
        <v>2800</v>
      </c>
      <c r="Q2" s="211">
        <v>723372578</v>
      </c>
      <c r="R2" s="211">
        <v>19870123</v>
      </c>
      <c r="S2" s="211" t="s">
        <v>1285</v>
      </c>
      <c r="T2" s="226" t="s">
        <v>2922</v>
      </c>
      <c r="U2" s="237" t="s">
        <v>2057</v>
      </c>
      <c r="V2" s="237" t="s">
        <v>633</v>
      </c>
      <c r="W2" s="226" t="s">
        <v>2840</v>
      </c>
      <c r="X2" s="260">
        <v>211626</v>
      </c>
      <c r="Y2" s="254">
        <v>2431008151771</v>
      </c>
      <c r="Z2" s="407" t="s">
        <v>971</v>
      </c>
      <c r="AA2" s="232" t="s">
        <v>972</v>
      </c>
      <c r="AB2" s="232" t="s">
        <v>971</v>
      </c>
      <c r="AC2" s="232" t="s">
        <v>973</v>
      </c>
      <c r="AD2" s="407" t="s">
        <v>974</v>
      </c>
      <c r="AE2" s="262">
        <v>3</v>
      </c>
      <c r="AF2" s="262"/>
      <c r="AG2" s="291">
        <v>13815</v>
      </c>
      <c r="AH2" s="291">
        <v>5640</v>
      </c>
      <c r="AI2" s="291">
        <f>AG2*87.46%</f>
        <v>12082.598999999998</v>
      </c>
      <c r="AJ2" s="291">
        <f aca="true" t="shared" si="0" ref="AJ2:AJ33">AK2+AQ2+AU2+AY2</f>
        <v>20219.761</v>
      </c>
      <c r="AK2" s="291">
        <f>AN2+AO2+AP2</f>
        <v>5640</v>
      </c>
      <c r="AL2" s="291">
        <v>5720.96</v>
      </c>
      <c r="AM2" s="291">
        <f>AL2/3</f>
        <v>1906.9866666666667</v>
      </c>
      <c r="AN2" s="291">
        <v>1880</v>
      </c>
      <c r="AO2" s="291">
        <v>1880</v>
      </c>
      <c r="AP2" s="291">
        <v>1880</v>
      </c>
      <c r="AQ2" s="291">
        <f>AR2+AS2+AT2</f>
        <v>4900</v>
      </c>
      <c r="AR2" s="291">
        <v>1880</v>
      </c>
      <c r="AS2" s="291">
        <v>1510</v>
      </c>
      <c r="AT2" s="291">
        <v>1510</v>
      </c>
      <c r="AU2" s="291">
        <f aca="true" t="shared" si="1" ref="AU2:AU33">AV2+AW2+AX2</f>
        <v>4530</v>
      </c>
      <c r="AV2" s="291">
        <v>1510</v>
      </c>
      <c r="AW2" s="291">
        <v>1510</v>
      </c>
      <c r="AX2" s="291">
        <v>1510</v>
      </c>
      <c r="AY2" s="291">
        <f>AZ2+BA2+BB2</f>
        <v>5149.761</v>
      </c>
      <c r="AZ2" s="254">
        <v>1716.587</v>
      </c>
      <c r="BA2" s="254">
        <v>1716.587</v>
      </c>
      <c r="BB2" s="254">
        <v>1716.587</v>
      </c>
      <c r="BC2" s="291">
        <v>12082.598999999998</v>
      </c>
      <c r="BD2" s="291">
        <f>BC2/8</f>
        <v>1510.3248749999998</v>
      </c>
      <c r="BE2" s="374">
        <v>16121.6209</v>
      </c>
      <c r="BF2" s="374">
        <f>BE2/6</f>
        <v>2686.936816666667</v>
      </c>
      <c r="BG2" s="291">
        <v>5640</v>
      </c>
      <c r="BH2" s="281">
        <f>BG2/3</f>
        <v>1880</v>
      </c>
      <c r="BI2" s="374">
        <v>148</v>
      </c>
      <c r="BJ2" s="254">
        <v>206.587</v>
      </c>
      <c r="BK2" s="292">
        <f aca="true" t="shared" si="2" ref="BK2:BK33">AX2+BJ2</f>
        <v>1716.587</v>
      </c>
      <c r="BL2" s="365">
        <v>1640.743</v>
      </c>
      <c r="BM2" s="365">
        <v>1640.743</v>
      </c>
      <c r="BN2" s="365">
        <v>1640.743</v>
      </c>
      <c r="BO2" s="365">
        <v>1640.743</v>
      </c>
      <c r="BP2" s="365">
        <f>BM2+BN2+BO2</f>
        <v>4922.228999999999</v>
      </c>
      <c r="BQ2" s="47">
        <f aca="true" t="shared" si="3" ref="BQ2:BQ33">AK2+AQ2+AU2+AY2</f>
        <v>20219.761</v>
      </c>
    </row>
    <row r="3" spans="1:72" s="139" customFormat="1" ht="15.75">
      <c r="A3" s="139">
        <v>8953</v>
      </c>
      <c r="B3" s="237">
        <v>2</v>
      </c>
      <c r="C3" s="252">
        <v>176</v>
      </c>
      <c r="D3" s="252" t="s">
        <v>1407</v>
      </c>
      <c r="E3" s="252" t="s">
        <v>1051</v>
      </c>
      <c r="F3" s="233">
        <v>16538</v>
      </c>
      <c r="G3" s="226" t="s">
        <v>2842</v>
      </c>
      <c r="H3" s="226"/>
      <c r="I3" s="226"/>
      <c r="J3" s="259">
        <v>924</v>
      </c>
      <c r="K3" s="259"/>
      <c r="L3" s="232"/>
      <c r="M3" s="226" t="s">
        <v>2818</v>
      </c>
      <c r="N3" s="226" t="s">
        <v>1773</v>
      </c>
      <c r="O3" s="247" t="s">
        <v>327</v>
      </c>
      <c r="P3" s="226" t="s">
        <v>1774</v>
      </c>
      <c r="Q3" s="226">
        <v>730045210</v>
      </c>
      <c r="R3" s="226">
        <v>19734130</v>
      </c>
      <c r="S3" s="226" t="s">
        <v>1775</v>
      </c>
      <c r="T3" s="226" t="s">
        <v>1776</v>
      </c>
      <c r="U3" s="226" t="s">
        <v>2059</v>
      </c>
      <c r="V3" s="226" t="s">
        <v>2846</v>
      </c>
      <c r="W3" s="226" t="s">
        <v>2826</v>
      </c>
      <c r="X3" s="260">
        <v>508461</v>
      </c>
      <c r="Y3" s="254">
        <v>2510710400425</v>
      </c>
      <c r="Z3" s="232" t="s">
        <v>975</v>
      </c>
      <c r="AA3" s="232" t="s">
        <v>976</v>
      </c>
      <c r="AB3" s="232" t="s">
        <v>975</v>
      </c>
      <c r="AC3" s="232" t="s">
        <v>977</v>
      </c>
      <c r="AD3" s="232" t="s">
        <v>966</v>
      </c>
      <c r="AE3" s="290">
        <v>3</v>
      </c>
      <c r="AF3" s="290"/>
      <c r="AG3" s="291">
        <v>16578</v>
      </c>
      <c r="AH3" s="291">
        <v>6768</v>
      </c>
      <c r="AI3" s="291">
        <f aca="true" t="shared" si="4" ref="AI3:AI66">AG3*87.46%</f>
        <v>14499.118799999998</v>
      </c>
      <c r="AJ3" s="291">
        <f t="shared" si="0"/>
        <v>24265.1325</v>
      </c>
      <c r="AK3" s="291">
        <f aca="true" t="shared" si="5" ref="AK3:AK68">AN3+AO3+AP3</f>
        <v>6768</v>
      </c>
      <c r="AL3" s="291">
        <v>6865.152</v>
      </c>
      <c r="AM3" s="291">
        <f aca="true" t="shared" si="6" ref="AM3:AM68">AL3/3</f>
        <v>2288.384</v>
      </c>
      <c r="AN3" s="291">
        <v>2256</v>
      </c>
      <c r="AO3" s="291">
        <v>2256</v>
      </c>
      <c r="AP3" s="291">
        <v>2256</v>
      </c>
      <c r="AQ3" s="291">
        <f>AR3+AS3+AT3</f>
        <v>5880</v>
      </c>
      <c r="AR3" s="291">
        <v>2256</v>
      </c>
      <c r="AS3" s="291">
        <v>1812</v>
      </c>
      <c r="AT3" s="291">
        <v>1812</v>
      </c>
      <c r="AU3" s="291">
        <f t="shared" si="1"/>
        <v>5436</v>
      </c>
      <c r="AV3" s="291">
        <v>1812</v>
      </c>
      <c r="AW3" s="291">
        <v>1812</v>
      </c>
      <c r="AX3" s="291">
        <v>1812</v>
      </c>
      <c r="AY3" s="291">
        <f aca="true" t="shared" si="7" ref="AY3:AY66">AZ3+BA3+BB3</f>
        <v>6181.1325</v>
      </c>
      <c r="AZ3" s="254">
        <v>2060.3775</v>
      </c>
      <c r="BA3" s="254">
        <v>2060.3775</v>
      </c>
      <c r="BB3" s="254">
        <v>2060.3775</v>
      </c>
      <c r="BC3" s="291">
        <v>14499.118799999998</v>
      </c>
      <c r="BD3" s="291">
        <f aca="true" t="shared" si="8" ref="BD3:BD66">BC3/8</f>
        <v>1812.3898499999998</v>
      </c>
      <c r="BE3" s="374">
        <v>19346.297599999998</v>
      </c>
      <c r="BF3" s="374">
        <f aca="true" t="shared" si="9" ref="BF3:BF68">BE3/6</f>
        <v>3224.382933333333</v>
      </c>
      <c r="BG3" s="291">
        <v>6768</v>
      </c>
      <c r="BH3" s="281">
        <f aca="true" t="shared" si="10" ref="BH3:BH68">BG3/3</f>
        <v>2256</v>
      </c>
      <c r="BI3" s="374">
        <v>178</v>
      </c>
      <c r="BJ3" s="254">
        <v>248.3775</v>
      </c>
      <c r="BK3" s="292">
        <f t="shared" si="2"/>
        <v>2060.3775</v>
      </c>
      <c r="BL3" s="365">
        <v>1968.7125</v>
      </c>
      <c r="BM3" s="365">
        <v>1968.7125</v>
      </c>
      <c r="BN3" s="365">
        <v>1968.7125</v>
      </c>
      <c r="BO3" s="365">
        <v>1968.7125</v>
      </c>
      <c r="BP3" s="365">
        <f aca="true" t="shared" si="11" ref="BP3:BP66">BM3+BN3+BO3</f>
        <v>5906.137500000001</v>
      </c>
      <c r="BQ3" s="47">
        <f t="shared" si="3"/>
        <v>24265.1325</v>
      </c>
      <c r="BR3" s="104"/>
      <c r="BS3" s="104"/>
      <c r="BT3" s="104"/>
    </row>
    <row r="4" spans="1:72" s="142" customFormat="1" ht="15.75">
      <c r="A4">
        <v>8954</v>
      </c>
      <c r="B4" s="236">
        <v>3</v>
      </c>
      <c r="C4" s="243">
        <v>175</v>
      </c>
      <c r="D4" s="244" t="s">
        <v>1407</v>
      </c>
      <c r="E4" s="244" t="s">
        <v>1259</v>
      </c>
      <c r="F4" s="237">
        <v>16539</v>
      </c>
      <c r="G4" s="252" t="s">
        <v>515</v>
      </c>
      <c r="H4" s="211"/>
      <c r="I4" s="226"/>
      <c r="J4" s="259">
        <v>329</v>
      </c>
      <c r="K4" s="259"/>
      <c r="L4" s="232"/>
      <c r="M4" s="226" t="s">
        <v>1688</v>
      </c>
      <c r="N4" s="226" t="s">
        <v>339</v>
      </c>
      <c r="O4" s="247" t="s">
        <v>340</v>
      </c>
      <c r="P4" s="211" t="s">
        <v>2800</v>
      </c>
      <c r="Q4" s="226">
        <v>742042902</v>
      </c>
      <c r="R4" s="226">
        <v>26733587</v>
      </c>
      <c r="S4" s="226" t="s">
        <v>2836</v>
      </c>
      <c r="T4" s="226" t="s">
        <v>341</v>
      </c>
      <c r="U4" s="252" t="s">
        <v>2052</v>
      </c>
      <c r="V4" s="252" t="s">
        <v>856</v>
      </c>
      <c r="W4" s="226" t="s">
        <v>935</v>
      </c>
      <c r="X4" s="260" t="s">
        <v>857</v>
      </c>
      <c r="Y4" s="254">
        <v>2731107151800</v>
      </c>
      <c r="Z4" s="232" t="s">
        <v>978</v>
      </c>
      <c r="AA4" s="232" t="s">
        <v>979</v>
      </c>
      <c r="AB4" s="232" t="s">
        <v>980</v>
      </c>
      <c r="AC4" s="232" t="s">
        <v>981</v>
      </c>
      <c r="AD4" s="232" t="s">
        <v>982</v>
      </c>
      <c r="AE4" s="262">
        <v>3</v>
      </c>
      <c r="AF4" s="262"/>
      <c r="AG4" s="291">
        <v>16578</v>
      </c>
      <c r="AH4" s="291">
        <v>6768</v>
      </c>
      <c r="AI4" s="291">
        <f t="shared" si="4"/>
        <v>14499.118799999998</v>
      </c>
      <c r="AJ4" s="291">
        <f t="shared" si="0"/>
        <v>24265.1325</v>
      </c>
      <c r="AK4" s="291">
        <f t="shared" si="5"/>
        <v>6768</v>
      </c>
      <c r="AL4" s="291">
        <v>6865.152</v>
      </c>
      <c r="AM4" s="291">
        <f t="shared" si="6"/>
        <v>2288.384</v>
      </c>
      <c r="AN4" s="291">
        <v>2256</v>
      </c>
      <c r="AO4" s="291">
        <v>2256</v>
      </c>
      <c r="AP4" s="291">
        <v>2256</v>
      </c>
      <c r="AQ4" s="291">
        <f aca="true" t="shared" si="12" ref="AQ4:AQ68">AR4+AS4+AT4</f>
        <v>5880</v>
      </c>
      <c r="AR4" s="291">
        <v>2256</v>
      </c>
      <c r="AS4" s="291">
        <v>1812</v>
      </c>
      <c r="AT4" s="291">
        <v>1812</v>
      </c>
      <c r="AU4" s="291">
        <f t="shared" si="1"/>
        <v>5436</v>
      </c>
      <c r="AV4" s="291">
        <v>1812</v>
      </c>
      <c r="AW4" s="291">
        <v>1812</v>
      </c>
      <c r="AX4" s="291">
        <v>1812</v>
      </c>
      <c r="AY4" s="291">
        <f t="shared" si="7"/>
        <v>6181.1325</v>
      </c>
      <c r="AZ4" s="254">
        <v>2060.3775</v>
      </c>
      <c r="BA4" s="254">
        <v>2060.3775</v>
      </c>
      <c r="BB4" s="254">
        <v>2060.3775</v>
      </c>
      <c r="BC4" s="291">
        <v>14499.118799999998</v>
      </c>
      <c r="BD4" s="291">
        <f t="shared" si="8"/>
        <v>1812.3898499999998</v>
      </c>
      <c r="BE4" s="374">
        <v>19346.297599999998</v>
      </c>
      <c r="BF4" s="374">
        <f t="shared" si="9"/>
        <v>3224.382933333333</v>
      </c>
      <c r="BG4" s="291">
        <v>6768</v>
      </c>
      <c r="BH4" s="281">
        <f t="shared" si="10"/>
        <v>2256</v>
      </c>
      <c r="BI4" s="374">
        <v>178</v>
      </c>
      <c r="BJ4" s="254">
        <v>248.3775</v>
      </c>
      <c r="BK4" s="292">
        <f t="shared" si="2"/>
        <v>2060.3775</v>
      </c>
      <c r="BL4" s="365">
        <v>1968.7125</v>
      </c>
      <c r="BM4" s="365">
        <v>1968.7125</v>
      </c>
      <c r="BN4" s="365">
        <v>1968.7125</v>
      </c>
      <c r="BO4" s="365">
        <v>1968.7125</v>
      </c>
      <c r="BP4" s="365">
        <f t="shared" si="11"/>
        <v>5906.137500000001</v>
      </c>
      <c r="BQ4" s="47">
        <f t="shared" si="3"/>
        <v>24265.1325</v>
      </c>
      <c r="BR4" s="141"/>
      <c r="BS4" s="141"/>
      <c r="BT4" s="141"/>
    </row>
    <row r="5" spans="1:72" s="142" customFormat="1" ht="31.5">
      <c r="A5" s="139">
        <v>8955</v>
      </c>
      <c r="B5" s="237">
        <v>4</v>
      </c>
      <c r="C5" s="243">
        <v>86</v>
      </c>
      <c r="D5" s="244" t="s">
        <v>1407</v>
      </c>
      <c r="E5" s="244" t="s">
        <v>1259</v>
      </c>
      <c r="F5" s="233">
        <v>16540</v>
      </c>
      <c r="G5" s="408" t="s">
        <v>517</v>
      </c>
      <c r="H5" s="253"/>
      <c r="I5" s="211"/>
      <c r="J5" s="259"/>
      <c r="K5" s="409"/>
      <c r="L5" s="226"/>
      <c r="M5" s="226" t="s">
        <v>2818</v>
      </c>
      <c r="N5" s="226" t="s">
        <v>1771</v>
      </c>
      <c r="O5" s="247" t="s">
        <v>331</v>
      </c>
      <c r="P5" s="211" t="s">
        <v>2800</v>
      </c>
      <c r="Q5" s="226">
        <v>720276682</v>
      </c>
      <c r="R5" s="265">
        <v>912520</v>
      </c>
      <c r="S5" s="226" t="s">
        <v>2836</v>
      </c>
      <c r="T5" s="226" t="s">
        <v>1772</v>
      </c>
      <c r="U5" s="408" t="s">
        <v>677</v>
      </c>
      <c r="V5" s="408" t="s">
        <v>678</v>
      </c>
      <c r="W5" s="226" t="s">
        <v>2840</v>
      </c>
      <c r="X5" s="260">
        <v>204794</v>
      </c>
      <c r="Y5" s="254">
        <v>2531016151778</v>
      </c>
      <c r="Z5" s="232" t="s">
        <v>976</v>
      </c>
      <c r="AA5" s="232" t="s">
        <v>983</v>
      </c>
      <c r="AB5" s="232" t="s">
        <v>984</v>
      </c>
      <c r="AC5" s="232" t="s">
        <v>983</v>
      </c>
      <c r="AD5" s="232" t="s">
        <v>983</v>
      </c>
      <c r="AE5" s="262">
        <v>3</v>
      </c>
      <c r="AF5" s="262"/>
      <c r="AG5" s="291">
        <v>13815</v>
      </c>
      <c r="AH5" s="291">
        <v>6400</v>
      </c>
      <c r="AI5" s="291">
        <f t="shared" si="4"/>
        <v>12082.598999999998</v>
      </c>
      <c r="AJ5" s="291">
        <f t="shared" si="0"/>
        <v>20219.761</v>
      </c>
      <c r="AK5" s="291">
        <f t="shared" si="5"/>
        <v>5640</v>
      </c>
      <c r="AL5" s="291">
        <v>5720.96</v>
      </c>
      <c r="AM5" s="291">
        <f t="shared" si="6"/>
        <v>1906.9866666666667</v>
      </c>
      <c r="AN5" s="291">
        <v>1880</v>
      </c>
      <c r="AO5" s="291">
        <v>1880</v>
      </c>
      <c r="AP5" s="291">
        <v>1880</v>
      </c>
      <c r="AQ5" s="291">
        <f t="shared" si="12"/>
        <v>4900</v>
      </c>
      <c r="AR5" s="291">
        <v>1880</v>
      </c>
      <c r="AS5" s="291">
        <v>1510</v>
      </c>
      <c r="AT5" s="291">
        <v>1510</v>
      </c>
      <c r="AU5" s="291">
        <f t="shared" si="1"/>
        <v>4530</v>
      </c>
      <c r="AV5" s="291">
        <v>1510</v>
      </c>
      <c r="AW5" s="291">
        <v>1510</v>
      </c>
      <c r="AX5" s="291">
        <v>1510</v>
      </c>
      <c r="AY5" s="291">
        <f t="shared" si="7"/>
        <v>5149.761</v>
      </c>
      <c r="AZ5" s="254">
        <v>1716.587</v>
      </c>
      <c r="BA5" s="254">
        <v>1716.587</v>
      </c>
      <c r="BB5" s="254">
        <v>1716.587</v>
      </c>
      <c r="BC5" s="291">
        <v>12082.598999999998</v>
      </c>
      <c r="BD5" s="291">
        <f t="shared" si="8"/>
        <v>1510.3248749999998</v>
      </c>
      <c r="BE5" s="374">
        <v>16121.6209</v>
      </c>
      <c r="BF5" s="374">
        <f t="shared" si="9"/>
        <v>2686.936816666667</v>
      </c>
      <c r="BG5" s="291">
        <v>5640</v>
      </c>
      <c r="BH5" s="281">
        <f t="shared" si="10"/>
        <v>1880</v>
      </c>
      <c r="BI5" s="374">
        <v>148</v>
      </c>
      <c r="BJ5" s="254">
        <v>206.587</v>
      </c>
      <c r="BK5" s="292">
        <f t="shared" si="2"/>
        <v>1716.587</v>
      </c>
      <c r="BL5" s="365">
        <v>1640.743</v>
      </c>
      <c r="BM5" s="365">
        <v>1640.743</v>
      </c>
      <c r="BN5" s="365">
        <v>1640.743</v>
      </c>
      <c r="BO5" s="365">
        <v>1640.743</v>
      </c>
      <c r="BP5" s="365">
        <f t="shared" si="11"/>
        <v>4922.228999999999</v>
      </c>
      <c r="BQ5" s="47">
        <f t="shared" si="3"/>
        <v>20219.761</v>
      </c>
      <c r="BR5" s="141"/>
      <c r="BS5" s="141"/>
      <c r="BT5" s="141"/>
    </row>
    <row r="6" spans="2:72" s="200" customFormat="1" ht="15.75">
      <c r="B6" s="236">
        <v>5</v>
      </c>
      <c r="C6" s="248">
        <v>86</v>
      </c>
      <c r="D6" s="249" t="s">
        <v>1407</v>
      </c>
      <c r="E6" s="249" t="s">
        <v>1051</v>
      </c>
      <c r="F6" s="249"/>
      <c r="G6" s="252" t="s">
        <v>10</v>
      </c>
      <c r="H6" s="253"/>
      <c r="I6" s="226"/>
      <c r="J6" s="259"/>
      <c r="K6" s="259"/>
      <c r="L6" s="226"/>
      <c r="M6" s="226"/>
      <c r="N6" s="226"/>
      <c r="O6" s="226"/>
      <c r="P6" s="211" t="s">
        <v>2800</v>
      </c>
      <c r="Q6" s="226"/>
      <c r="R6" s="226"/>
      <c r="S6" s="226"/>
      <c r="T6" s="226"/>
      <c r="U6" s="252" t="s">
        <v>10</v>
      </c>
      <c r="V6" s="252" t="s">
        <v>10</v>
      </c>
      <c r="W6" s="226"/>
      <c r="X6" s="260"/>
      <c r="Y6" s="254"/>
      <c r="Z6" s="232" t="s">
        <v>974</v>
      </c>
      <c r="AA6" s="232" t="s">
        <v>971</v>
      </c>
      <c r="AB6" s="232" t="s">
        <v>971</v>
      </c>
      <c r="AC6" s="232" t="s">
        <v>971</v>
      </c>
      <c r="AD6" s="232" t="s">
        <v>967</v>
      </c>
      <c r="AE6" s="262">
        <v>3</v>
      </c>
      <c r="AF6" s="262"/>
      <c r="AG6" s="291">
        <v>16578</v>
      </c>
      <c r="AH6" s="291">
        <v>7680</v>
      </c>
      <c r="AI6" s="291">
        <f t="shared" si="4"/>
        <v>14499.118799999998</v>
      </c>
      <c r="AJ6" s="291">
        <f t="shared" si="0"/>
        <v>24265.1325</v>
      </c>
      <c r="AK6" s="291">
        <f t="shared" si="5"/>
        <v>6768</v>
      </c>
      <c r="AL6" s="291">
        <v>6865.152</v>
      </c>
      <c r="AM6" s="291">
        <f t="shared" si="6"/>
        <v>2288.384</v>
      </c>
      <c r="AN6" s="291">
        <v>2256</v>
      </c>
      <c r="AO6" s="291">
        <v>2256</v>
      </c>
      <c r="AP6" s="291">
        <v>2256</v>
      </c>
      <c r="AQ6" s="291">
        <f t="shared" si="12"/>
        <v>5880</v>
      </c>
      <c r="AR6" s="291">
        <v>2256</v>
      </c>
      <c r="AS6" s="291">
        <v>1812</v>
      </c>
      <c r="AT6" s="291">
        <v>1812</v>
      </c>
      <c r="AU6" s="291">
        <f t="shared" si="1"/>
        <v>5436</v>
      </c>
      <c r="AV6" s="291">
        <v>1812</v>
      </c>
      <c r="AW6" s="291">
        <v>1812</v>
      </c>
      <c r="AX6" s="291">
        <v>1812</v>
      </c>
      <c r="AY6" s="291">
        <f t="shared" si="7"/>
        <v>6181.1325</v>
      </c>
      <c r="AZ6" s="254">
        <v>2060.3775</v>
      </c>
      <c r="BA6" s="254">
        <v>2060.3775</v>
      </c>
      <c r="BB6" s="254">
        <v>2060.3775</v>
      </c>
      <c r="BC6" s="291">
        <v>14499.118799999998</v>
      </c>
      <c r="BD6" s="291">
        <f t="shared" si="8"/>
        <v>1812.3898499999998</v>
      </c>
      <c r="BE6" s="374">
        <v>19346.297599999998</v>
      </c>
      <c r="BF6" s="374">
        <f t="shared" si="9"/>
        <v>3224.382933333333</v>
      </c>
      <c r="BG6" s="291">
        <v>6768</v>
      </c>
      <c r="BH6" s="281">
        <f t="shared" si="10"/>
        <v>2256</v>
      </c>
      <c r="BI6" s="374">
        <v>178</v>
      </c>
      <c r="BJ6" s="254">
        <v>248.3775</v>
      </c>
      <c r="BK6" s="292">
        <f t="shared" si="2"/>
        <v>2060.3775</v>
      </c>
      <c r="BL6" s="365">
        <v>1968.7125</v>
      </c>
      <c r="BM6" s="365">
        <v>1968.7125</v>
      </c>
      <c r="BN6" s="365">
        <v>1968.7125</v>
      </c>
      <c r="BO6" s="365">
        <v>1968.7125</v>
      </c>
      <c r="BP6" s="365">
        <f t="shared" si="11"/>
        <v>5906.137500000001</v>
      </c>
      <c r="BQ6" s="47">
        <f t="shared" si="3"/>
        <v>24265.1325</v>
      </c>
      <c r="BR6" s="106"/>
      <c r="BS6" s="106"/>
      <c r="BT6" s="106"/>
    </row>
    <row r="7" spans="2:72" s="334" customFormat="1" ht="15.75">
      <c r="B7" s="331">
        <v>6</v>
      </c>
      <c r="C7" s="332">
        <v>86</v>
      </c>
      <c r="D7" s="331" t="s">
        <v>1407</v>
      </c>
      <c r="E7" s="331" t="s">
        <v>1051</v>
      </c>
      <c r="F7" s="331"/>
      <c r="G7" s="252" t="s">
        <v>2162</v>
      </c>
      <c r="H7" s="253"/>
      <c r="I7" s="211"/>
      <c r="J7" s="259"/>
      <c r="K7" s="259"/>
      <c r="L7" s="226"/>
      <c r="M7" s="226"/>
      <c r="N7" s="226"/>
      <c r="O7" s="226"/>
      <c r="P7" s="211" t="s">
        <v>2800</v>
      </c>
      <c r="Q7" s="226"/>
      <c r="R7" s="226"/>
      <c r="S7" s="226"/>
      <c r="T7" s="226"/>
      <c r="U7" s="252" t="s">
        <v>2162</v>
      </c>
      <c r="V7" s="252" t="s">
        <v>2162</v>
      </c>
      <c r="W7" s="226"/>
      <c r="X7" s="260"/>
      <c r="Y7" s="254"/>
      <c r="Z7" s="232" t="s">
        <v>985</v>
      </c>
      <c r="AA7" s="232" t="s">
        <v>985</v>
      </c>
      <c r="AB7" s="232" t="s">
        <v>985</v>
      </c>
      <c r="AC7" s="232" t="s">
        <v>985</v>
      </c>
      <c r="AD7" s="232" t="s">
        <v>985</v>
      </c>
      <c r="AE7" s="262">
        <v>3</v>
      </c>
      <c r="AF7" s="262"/>
      <c r="AG7" s="291">
        <v>11052</v>
      </c>
      <c r="AH7" s="291">
        <v>5120</v>
      </c>
      <c r="AI7" s="291">
        <f t="shared" si="4"/>
        <v>9666.0792</v>
      </c>
      <c r="AJ7" s="291">
        <f t="shared" si="0"/>
        <v>8432</v>
      </c>
      <c r="AK7" s="291">
        <f t="shared" si="5"/>
        <v>4512</v>
      </c>
      <c r="AL7" s="291">
        <v>4576.768</v>
      </c>
      <c r="AM7" s="291">
        <f t="shared" si="6"/>
        <v>1525.5893333333333</v>
      </c>
      <c r="AN7" s="291">
        <v>1504</v>
      </c>
      <c r="AO7" s="291">
        <v>1504</v>
      </c>
      <c r="AP7" s="291">
        <v>1504</v>
      </c>
      <c r="AQ7" s="291">
        <f t="shared" si="12"/>
        <v>3920</v>
      </c>
      <c r="AR7" s="291">
        <v>1504</v>
      </c>
      <c r="AS7" s="291">
        <v>1208</v>
      </c>
      <c r="AT7" s="291">
        <v>1208</v>
      </c>
      <c r="AU7" s="291">
        <f t="shared" si="1"/>
        <v>0</v>
      </c>
      <c r="AV7" s="291">
        <v>0</v>
      </c>
      <c r="AW7" s="291">
        <v>0</v>
      </c>
      <c r="AX7" s="291">
        <v>0</v>
      </c>
      <c r="AY7" s="291">
        <f t="shared" si="7"/>
        <v>0</v>
      </c>
      <c r="AZ7" s="254">
        <v>0</v>
      </c>
      <c r="BA7" s="254">
        <v>0</v>
      </c>
      <c r="BB7" s="254">
        <v>0</v>
      </c>
      <c r="BC7" s="291">
        <v>9666.0792</v>
      </c>
      <c r="BD7" s="291">
        <f t="shared" si="8"/>
        <v>1208.2599</v>
      </c>
      <c r="BE7" s="374">
        <v>12896.9442</v>
      </c>
      <c r="BF7" s="374">
        <f t="shared" si="9"/>
        <v>2149.4907</v>
      </c>
      <c r="BG7" s="291">
        <v>4512</v>
      </c>
      <c r="BH7" s="281">
        <f t="shared" si="10"/>
        <v>1504</v>
      </c>
      <c r="BI7" s="374">
        <v>0</v>
      </c>
      <c r="BJ7" s="254">
        <v>0</v>
      </c>
      <c r="BK7" s="41">
        <f t="shared" si="2"/>
        <v>0</v>
      </c>
      <c r="BL7" s="41">
        <v>0</v>
      </c>
      <c r="BM7" s="41">
        <v>0</v>
      </c>
      <c r="BN7" s="41">
        <v>0</v>
      </c>
      <c r="BO7" s="41">
        <v>0</v>
      </c>
      <c r="BP7" s="41">
        <f t="shared" si="11"/>
        <v>0</v>
      </c>
      <c r="BQ7" s="41">
        <f t="shared" si="3"/>
        <v>8432</v>
      </c>
      <c r="BR7" s="382"/>
      <c r="BS7" s="382"/>
      <c r="BT7" s="382"/>
    </row>
    <row r="8" spans="1:69" ht="15.75">
      <c r="A8">
        <v>8956</v>
      </c>
      <c r="B8" s="236">
        <v>7</v>
      </c>
      <c r="C8" s="251">
        <v>112</v>
      </c>
      <c r="D8" s="237" t="s">
        <v>1407</v>
      </c>
      <c r="E8" s="237" t="s">
        <v>1051</v>
      </c>
      <c r="F8" s="237">
        <v>16541</v>
      </c>
      <c r="G8" s="252" t="s">
        <v>2127</v>
      </c>
      <c r="H8" s="253"/>
      <c r="I8" s="226"/>
      <c r="J8" s="259"/>
      <c r="K8" s="409"/>
      <c r="L8" s="226"/>
      <c r="M8" s="226" t="s">
        <v>2818</v>
      </c>
      <c r="N8" s="226" t="s">
        <v>1939</v>
      </c>
      <c r="O8" s="247" t="s">
        <v>1940</v>
      </c>
      <c r="P8" s="211" t="s">
        <v>2800</v>
      </c>
      <c r="Q8" s="226">
        <v>722620650</v>
      </c>
      <c r="R8" s="226">
        <v>19896190</v>
      </c>
      <c r="S8" s="226" t="s">
        <v>1286</v>
      </c>
      <c r="T8" s="226" t="s">
        <v>2898</v>
      </c>
      <c r="U8" s="252" t="s">
        <v>2061</v>
      </c>
      <c r="V8" s="252" t="s">
        <v>635</v>
      </c>
      <c r="W8" s="226" t="s">
        <v>935</v>
      </c>
      <c r="X8" s="260">
        <v>665215</v>
      </c>
      <c r="Y8" s="254">
        <v>1710503151784</v>
      </c>
      <c r="Z8" s="232" t="s">
        <v>975</v>
      </c>
      <c r="AA8" s="232" t="s">
        <v>975</v>
      </c>
      <c r="AB8" s="232" t="s">
        <v>975</v>
      </c>
      <c r="AC8" s="232" t="s">
        <v>975</v>
      </c>
      <c r="AD8" s="232" t="s">
        <v>975</v>
      </c>
      <c r="AE8" s="262">
        <v>3</v>
      </c>
      <c r="AF8" s="262"/>
      <c r="AG8" s="291">
        <v>11052</v>
      </c>
      <c r="AH8" s="291">
        <v>5120</v>
      </c>
      <c r="AI8" s="291">
        <f t="shared" si="4"/>
        <v>9666.0792</v>
      </c>
      <c r="AJ8" s="291">
        <f t="shared" si="0"/>
        <v>16176.755000000001</v>
      </c>
      <c r="AK8" s="291">
        <f t="shared" si="5"/>
        <v>4512</v>
      </c>
      <c r="AL8" s="291">
        <v>4576.768</v>
      </c>
      <c r="AM8" s="291">
        <f t="shared" si="6"/>
        <v>1525.5893333333333</v>
      </c>
      <c r="AN8" s="291">
        <v>1504</v>
      </c>
      <c r="AO8" s="291">
        <v>1504</v>
      </c>
      <c r="AP8" s="291">
        <v>1504</v>
      </c>
      <c r="AQ8" s="291">
        <f t="shared" si="12"/>
        <v>3920</v>
      </c>
      <c r="AR8" s="291">
        <v>1504</v>
      </c>
      <c r="AS8" s="291">
        <v>1208</v>
      </c>
      <c r="AT8" s="291">
        <v>1208</v>
      </c>
      <c r="AU8" s="291">
        <f t="shared" si="1"/>
        <v>3624</v>
      </c>
      <c r="AV8" s="291">
        <v>1208</v>
      </c>
      <c r="AW8" s="291">
        <v>1208</v>
      </c>
      <c r="AX8" s="291">
        <v>1208</v>
      </c>
      <c r="AY8" s="291">
        <f t="shared" si="7"/>
        <v>4120.755</v>
      </c>
      <c r="AZ8" s="254">
        <v>1373.585</v>
      </c>
      <c r="BA8" s="254">
        <v>1373.585</v>
      </c>
      <c r="BB8" s="254">
        <v>1373.585</v>
      </c>
      <c r="BC8" s="291">
        <v>9666.0792</v>
      </c>
      <c r="BD8" s="291">
        <f t="shared" si="8"/>
        <v>1208.2599</v>
      </c>
      <c r="BE8" s="374">
        <v>12896.9442</v>
      </c>
      <c r="BF8" s="374">
        <f t="shared" si="9"/>
        <v>2149.4907</v>
      </c>
      <c r="BG8" s="291">
        <v>4512</v>
      </c>
      <c r="BH8" s="281">
        <f t="shared" si="10"/>
        <v>1504</v>
      </c>
      <c r="BI8" s="374">
        <v>118</v>
      </c>
      <c r="BJ8" s="254">
        <v>165.585</v>
      </c>
      <c r="BK8" s="292">
        <f t="shared" si="2"/>
        <v>1373.585</v>
      </c>
      <c r="BL8" s="365">
        <v>1312.7735</v>
      </c>
      <c r="BM8" s="365">
        <v>1312.7735</v>
      </c>
      <c r="BN8" s="365">
        <v>1312.7735</v>
      </c>
      <c r="BO8" s="365">
        <v>1312.7735</v>
      </c>
      <c r="BP8" s="365">
        <f t="shared" si="11"/>
        <v>3938.3205</v>
      </c>
      <c r="BQ8" s="47">
        <f t="shared" si="3"/>
        <v>16176.755000000001</v>
      </c>
    </row>
    <row r="9" spans="1:69" ht="15.75">
      <c r="A9">
        <v>8957</v>
      </c>
      <c r="B9" s="237">
        <v>8</v>
      </c>
      <c r="C9" s="251">
        <v>94</v>
      </c>
      <c r="D9" s="237" t="s">
        <v>1407</v>
      </c>
      <c r="E9" s="237" t="s">
        <v>1051</v>
      </c>
      <c r="F9" s="237">
        <v>16542</v>
      </c>
      <c r="G9" s="252" t="s">
        <v>2128</v>
      </c>
      <c r="H9" s="253"/>
      <c r="I9" s="211"/>
      <c r="J9" s="259">
        <v>1782</v>
      </c>
      <c r="K9" s="259"/>
      <c r="L9" s="226"/>
      <c r="M9" s="226" t="s">
        <v>2903</v>
      </c>
      <c r="N9" s="226" t="s">
        <v>1781</v>
      </c>
      <c r="O9" s="247" t="s">
        <v>329</v>
      </c>
      <c r="P9" s="211" t="s">
        <v>2800</v>
      </c>
      <c r="Q9" s="226">
        <v>736644014</v>
      </c>
      <c r="R9" s="226">
        <v>19496976</v>
      </c>
      <c r="S9" s="226" t="s">
        <v>1287</v>
      </c>
      <c r="T9" s="226" t="s">
        <v>1782</v>
      </c>
      <c r="U9" s="252" t="s">
        <v>679</v>
      </c>
      <c r="V9" s="252" t="s">
        <v>636</v>
      </c>
      <c r="W9" s="226" t="s">
        <v>935</v>
      </c>
      <c r="X9" s="260">
        <v>665465</v>
      </c>
      <c r="Y9" s="254">
        <v>2690602150020</v>
      </c>
      <c r="Z9" s="232" t="s">
        <v>986</v>
      </c>
      <c r="AA9" s="232" t="s">
        <v>973</v>
      </c>
      <c r="AB9" s="232" t="s">
        <v>987</v>
      </c>
      <c r="AC9" s="232" t="s">
        <v>973</v>
      </c>
      <c r="AD9" s="232" t="s">
        <v>968</v>
      </c>
      <c r="AE9" s="262">
        <v>3</v>
      </c>
      <c r="AF9" s="262"/>
      <c r="AG9" s="291">
        <v>11052</v>
      </c>
      <c r="AH9" s="291">
        <v>5120</v>
      </c>
      <c r="AI9" s="291">
        <f t="shared" si="4"/>
        <v>9666.0792</v>
      </c>
      <c r="AJ9" s="291">
        <f t="shared" si="0"/>
        <v>16176.755000000001</v>
      </c>
      <c r="AK9" s="291">
        <f t="shared" si="5"/>
        <v>4512</v>
      </c>
      <c r="AL9" s="291">
        <v>4576.768</v>
      </c>
      <c r="AM9" s="291">
        <f t="shared" si="6"/>
        <v>1525.5893333333333</v>
      </c>
      <c r="AN9" s="291">
        <v>1504</v>
      </c>
      <c r="AO9" s="291">
        <v>1504</v>
      </c>
      <c r="AP9" s="291">
        <v>1504</v>
      </c>
      <c r="AQ9" s="291">
        <f t="shared" si="12"/>
        <v>3920</v>
      </c>
      <c r="AR9" s="291">
        <v>1504</v>
      </c>
      <c r="AS9" s="291">
        <v>1208</v>
      </c>
      <c r="AT9" s="291">
        <v>1208</v>
      </c>
      <c r="AU9" s="291">
        <f t="shared" si="1"/>
        <v>3624</v>
      </c>
      <c r="AV9" s="291">
        <v>1208</v>
      </c>
      <c r="AW9" s="291">
        <v>1208</v>
      </c>
      <c r="AX9" s="291">
        <v>1208</v>
      </c>
      <c r="AY9" s="291">
        <f t="shared" si="7"/>
        <v>4120.755</v>
      </c>
      <c r="AZ9" s="254">
        <v>1373.585</v>
      </c>
      <c r="BA9" s="254">
        <v>1373.585</v>
      </c>
      <c r="BB9" s="254">
        <v>1373.585</v>
      </c>
      <c r="BC9" s="291">
        <v>9666.0792</v>
      </c>
      <c r="BD9" s="291">
        <f t="shared" si="8"/>
        <v>1208.2599</v>
      </c>
      <c r="BE9" s="374">
        <v>12896.9442</v>
      </c>
      <c r="BF9" s="374">
        <f t="shared" si="9"/>
        <v>2149.4907</v>
      </c>
      <c r="BG9" s="291">
        <v>4512</v>
      </c>
      <c r="BH9" s="281">
        <f t="shared" si="10"/>
        <v>1504</v>
      </c>
      <c r="BI9" s="374">
        <v>118</v>
      </c>
      <c r="BJ9" s="254">
        <v>165.585</v>
      </c>
      <c r="BK9" s="292">
        <f t="shared" si="2"/>
        <v>1373.585</v>
      </c>
      <c r="BL9" s="365">
        <v>1312.7735</v>
      </c>
      <c r="BM9" s="365">
        <v>1312.7735</v>
      </c>
      <c r="BN9" s="365">
        <v>1312.7735</v>
      </c>
      <c r="BO9" s="365">
        <v>1312.7735</v>
      </c>
      <c r="BP9" s="365">
        <f t="shared" si="11"/>
        <v>3938.3205</v>
      </c>
      <c r="BQ9" s="47">
        <f t="shared" si="3"/>
        <v>16176.755000000001</v>
      </c>
    </row>
    <row r="10" spans="1:72" s="142" customFormat="1" ht="15.75">
      <c r="A10">
        <v>8958</v>
      </c>
      <c r="B10" s="236">
        <v>9</v>
      </c>
      <c r="C10" s="243">
        <v>84</v>
      </c>
      <c r="D10" s="244" t="s">
        <v>1407</v>
      </c>
      <c r="E10" s="244" t="s">
        <v>1259</v>
      </c>
      <c r="F10" s="237">
        <v>16543</v>
      </c>
      <c r="G10" s="252" t="s">
        <v>2129</v>
      </c>
      <c r="H10" s="253"/>
      <c r="I10" s="226"/>
      <c r="J10" s="259">
        <v>1456</v>
      </c>
      <c r="K10" s="259"/>
      <c r="L10" s="226"/>
      <c r="M10" s="226" t="s">
        <v>2818</v>
      </c>
      <c r="N10" s="226" t="s">
        <v>319</v>
      </c>
      <c r="O10" s="247" t="s">
        <v>330</v>
      </c>
      <c r="P10" s="211" t="s">
        <v>2800</v>
      </c>
      <c r="Q10" s="226">
        <v>721279473</v>
      </c>
      <c r="R10" s="226">
        <v>9641637</v>
      </c>
      <c r="S10" s="226" t="s">
        <v>2836</v>
      </c>
      <c r="T10" s="226" t="s">
        <v>320</v>
      </c>
      <c r="U10" s="252" t="s">
        <v>680</v>
      </c>
      <c r="V10" s="252" t="s">
        <v>718</v>
      </c>
      <c r="W10" s="226" t="s">
        <v>2840</v>
      </c>
      <c r="X10" s="260">
        <v>964163</v>
      </c>
      <c r="Y10" s="254">
        <v>2661112151781</v>
      </c>
      <c r="Z10" s="232" t="s">
        <v>988</v>
      </c>
      <c r="AA10" s="232" t="s">
        <v>988</v>
      </c>
      <c r="AB10" s="232" t="s">
        <v>988</v>
      </c>
      <c r="AC10" s="232" t="s">
        <v>988</v>
      </c>
      <c r="AD10" s="232" t="s">
        <v>988</v>
      </c>
      <c r="AE10" s="262">
        <v>3</v>
      </c>
      <c r="AF10" s="262"/>
      <c r="AG10" s="291">
        <v>13815</v>
      </c>
      <c r="AH10" s="291">
        <v>6400</v>
      </c>
      <c r="AI10" s="291">
        <f t="shared" si="4"/>
        <v>12082.598999999998</v>
      </c>
      <c r="AJ10" s="291">
        <f t="shared" si="0"/>
        <v>20219.761</v>
      </c>
      <c r="AK10" s="291">
        <f t="shared" si="5"/>
        <v>5640</v>
      </c>
      <c r="AL10" s="291">
        <v>5720.96</v>
      </c>
      <c r="AM10" s="291">
        <f t="shared" si="6"/>
        <v>1906.9866666666667</v>
      </c>
      <c r="AN10" s="291">
        <v>1880</v>
      </c>
      <c r="AO10" s="291">
        <v>1880</v>
      </c>
      <c r="AP10" s="291">
        <v>1880</v>
      </c>
      <c r="AQ10" s="291">
        <f t="shared" si="12"/>
        <v>4900</v>
      </c>
      <c r="AR10" s="291">
        <v>1880</v>
      </c>
      <c r="AS10" s="291">
        <v>1510</v>
      </c>
      <c r="AT10" s="291">
        <v>1510</v>
      </c>
      <c r="AU10" s="291">
        <f t="shared" si="1"/>
        <v>4530</v>
      </c>
      <c r="AV10" s="291">
        <v>1510</v>
      </c>
      <c r="AW10" s="291">
        <v>1510</v>
      </c>
      <c r="AX10" s="291">
        <v>1510</v>
      </c>
      <c r="AY10" s="291">
        <f t="shared" si="7"/>
        <v>5149.761</v>
      </c>
      <c r="AZ10" s="254">
        <v>1716.587</v>
      </c>
      <c r="BA10" s="254">
        <v>1716.587</v>
      </c>
      <c r="BB10" s="254">
        <v>1716.587</v>
      </c>
      <c r="BC10" s="291">
        <v>12082.598999999998</v>
      </c>
      <c r="BD10" s="291">
        <f t="shared" si="8"/>
        <v>1510.3248749999998</v>
      </c>
      <c r="BE10" s="374">
        <v>16121.6209</v>
      </c>
      <c r="BF10" s="374">
        <f t="shared" si="9"/>
        <v>2686.936816666667</v>
      </c>
      <c r="BG10" s="291">
        <v>5640</v>
      </c>
      <c r="BH10" s="281">
        <f t="shared" si="10"/>
        <v>1880</v>
      </c>
      <c r="BI10" s="374">
        <v>148</v>
      </c>
      <c r="BJ10" s="254">
        <v>206.587</v>
      </c>
      <c r="BK10" s="292">
        <f t="shared" si="2"/>
        <v>1716.587</v>
      </c>
      <c r="BL10" s="365">
        <v>1640.743</v>
      </c>
      <c r="BM10" s="365">
        <v>1640.743</v>
      </c>
      <c r="BN10" s="365">
        <v>1640.743</v>
      </c>
      <c r="BO10" s="365">
        <v>1640.743</v>
      </c>
      <c r="BP10" s="365">
        <f t="shared" si="11"/>
        <v>4922.228999999999</v>
      </c>
      <c r="BQ10" s="47">
        <f t="shared" si="3"/>
        <v>20219.761</v>
      </c>
      <c r="BR10" s="141"/>
      <c r="BS10" s="141"/>
      <c r="BT10" s="141"/>
    </row>
    <row r="11" spans="1:69" ht="15.75">
      <c r="A11">
        <v>8959</v>
      </c>
      <c r="B11" s="237">
        <v>10</v>
      </c>
      <c r="C11" s="251">
        <v>161</v>
      </c>
      <c r="D11" s="237" t="s">
        <v>1407</v>
      </c>
      <c r="E11" s="237" t="s">
        <v>1051</v>
      </c>
      <c r="F11" s="237">
        <v>16544</v>
      </c>
      <c r="G11" s="252" t="s">
        <v>2130</v>
      </c>
      <c r="H11" s="253"/>
      <c r="I11" s="211"/>
      <c r="J11" s="259">
        <v>316</v>
      </c>
      <c r="K11" s="259"/>
      <c r="L11" s="226"/>
      <c r="M11" s="226" t="s">
        <v>275</v>
      </c>
      <c r="N11" s="226"/>
      <c r="O11" s="247" t="s">
        <v>332</v>
      </c>
      <c r="P11" s="211" t="s">
        <v>2800</v>
      </c>
      <c r="Q11" s="226">
        <v>722171486</v>
      </c>
      <c r="R11" s="226">
        <v>23631590</v>
      </c>
      <c r="S11" s="226" t="s">
        <v>321</v>
      </c>
      <c r="T11" s="226" t="s">
        <v>322</v>
      </c>
      <c r="U11" s="252" t="s">
        <v>681</v>
      </c>
      <c r="V11" s="252" t="s">
        <v>637</v>
      </c>
      <c r="W11" s="226" t="s">
        <v>935</v>
      </c>
      <c r="X11" s="260">
        <v>927595</v>
      </c>
      <c r="Y11" s="254">
        <v>2676251504402</v>
      </c>
      <c r="Z11" s="232" t="s">
        <v>974</v>
      </c>
      <c r="AA11" s="232" t="s">
        <v>985</v>
      </c>
      <c r="AB11" s="232" t="s">
        <v>974</v>
      </c>
      <c r="AC11" s="232" t="s">
        <v>989</v>
      </c>
      <c r="AD11" s="232" t="s">
        <v>974</v>
      </c>
      <c r="AE11" s="262">
        <v>3</v>
      </c>
      <c r="AF11" s="262"/>
      <c r="AG11" s="291">
        <v>16578</v>
      </c>
      <c r="AH11" s="291">
        <v>7680</v>
      </c>
      <c r="AI11" s="291">
        <f t="shared" si="4"/>
        <v>14499.118799999998</v>
      </c>
      <c r="AJ11" s="291">
        <f t="shared" si="0"/>
        <v>24265.1325</v>
      </c>
      <c r="AK11" s="291">
        <f t="shared" si="5"/>
        <v>6768</v>
      </c>
      <c r="AL11" s="291">
        <v>6865.152</v>
      </c>
      <c r="AM11" s="291">
        <f t="shared" si="6"/>
        <v>2288.384</v>
      </c>
      <c r="AN11" s="291">
        <v>2256</v>
      </c>
      <c r="AO11" s="291">
        <v>2256</v>
      </c>
      <c r="AP11" s="291">
        <v>2256</v>
      </c>
      <c r="AQ11" s="291">
        <f t="shared" si="12"/>
        <v>5880</v>
      </c>
      <c r="AR11" s="291">
        <v>2256</v>
      </c>
      <c r="AS11" s="291">
        <v>1812</v>
      </c>
      <c r="AT11" s="291">
        <v>1812</v>
      </c>
      <c r="AU11" s="291">
        <f t="shared" si="1"/>
        <v>5436</v>
      </c>
      <c r="AV11" s="291">
        <v>1812</v>
      </c>
      <c r="AW11" s="291">
        <v>1812</v>
      </c>
      <c r="AX11" s="291">
        <v>1812</v>
      </c>
      <c r="AY11" s="291">
        <f t="shared" si="7"/>
        <v>6181.1325</v>
      </c>
      <c r="AZ11" s="254">
        <v>2060.3775</v>
      </c>
      <c r="BA11" s="254">
        <v>2060.3775</v>
      </c>
      <c r="BB11" s="254">
        <v>2060.3775</v>
      </c>
      <c r="BC11" s="291">
        <v>14499.118799999998</v>
      </c>
      <c r="BD11" s="291">
        <f t="shared" si="8"/>
        <v>1812.3898499999998</v>
      </c>
      <c r="BE11" s="374">
        <v>19346.297599999998</v>
      </c>
      <c r="BF11" s="374">
        <f t="shared" si="9"/>
        <v>3224.382933333333</v>
      </c>
      <c r="BG11" s="291">
        <v>6768</v>
      </c>
      <c r="BH11" s="281">
        <f t="shared" si="10"/>
        <v>2256</v>
      </c>
      <c r="BI11" s="374">
        <v>178</v>
      </c>
      <c r="BJ11" s="254">
        <v>248.3775</v>
      </c>
      <c r="BK11" s="292">
        <f t="shared" si="2"/>
        <v>2060.3775</v>
      </c>
      <c r="BL11" s="365">
        <v>1968.7125</v>
      </c>
      <c r="BM11" s="365">
        <v>1968.7125</v>
      </c>
      <c r="BN11" s="365">
        <v>1968.7125</v>
      </c>
      <c r="BO11" s="365">
        <v>1968.7125</v>
      </c>
      <c r="BP11" s="365">
        <f t="shared" si="11"/>
        <v>5906.137500000001</v>
      </c>
      <c r="BQ11" s="47">
        <f t="shared" si="3"/>
        <v>24265.1325</v>
      </c>
    </row>
    <row r="12" spans="1:72" s="142" customFormat="1" ht="15.75">
      <c r="A12">
        <v>8960</v>
      </c>
      <c r="B12" s="236">
        <v>11</v>
      </c>
      <c r="C12" s="243">
        <v>71</v>
      </c>
      <c r="D12" s="244" t="s">
        <v>1407</v>
      </c>
      <c r="E12" s="244" t="s">
        <v>1259</v>
      </c>
      <c r="F12" s="237">
        <v>16545</v>
      </c>
      <c r="G12" s="252" t="s">
        <v>518</v>
      </c>
      <c r="H12" s="253"/>
      <c r="I12" s="211"/>
      <c r="J12" s="259">
        <v>368</v>
      </c>
      <c r="K12" s="259"/>
      <c r="L12" s="226"/>
      <c r="M12" s="226" t="s">
        <v>2818</v>
      </c>
      <c r="N12" s="226" t="s">
        <v>323</v>
      </c>
      <c r="O12" s="247" t="s">
        <v>333</v>
      </c>
      <c r="P12" s="211" t="s">
        <v>2800</v>
      </c>
      <c r="Q12" s="226">
        <v>740060199</v>
      </c>
      <c r="R12" s="226">
        <v>911818</v>
      </c>
      <c r="S12" s="226" t="s">
        <v>2836</v>
      </c>
      <c r="T12" s="226" t="s">
        <v>324</v>
      </c>
      <c r="U12" s="252" t="s">
        <v>684</v>
      </c>
      <c r="V12" s="252" t="s">
        <v>685</v>
      </c>
      <c r="W12" s="226" t="s">
        <v>2840</v>
      </c>
      <c r="X12" s="260">
        <v>911818</v>
      </c>
      <c r="Y12" s="254">
        <v>2490510151771</v>
      </c>
      <c r="Z12" s="232" t="s">
        <v>980</v>
      </c>
      <c r="AA12" s="232" t="s">
        <v>981</v>
      </c>
      <c r="AB12" s="232" t="s">
        <v>980</v>
      </c>
      <c r="AC12" s="232" t="s">
        <v>990</v>
      </c>
      <c r="AD12" s="232" t="s">
        <v>980</v>
      </c>
      <c r="AE12" s="262">
        <v>3</v>
      </c>
      <c r="AF12" s="262"/>
      <c r="AG12" s="291">
        <v>13815</v>
      </c>
      <c r="AH12" s="291">
        <v>6400</v>
      </c>
      <c r="AI12" s="291">
        <f t="shared" si="4"/>
        <v>12082.598999999998</v>
      </c>
      <c r="AJ12" s="291">
        <f t="shared" si="0"/>
        <v>20219.761</v>
      </c>
      <c r="AK12" s="291">
        <f t="shared" si="5"/>
        <v>5640</v>
      </c>
      <c r="AL12" s="291">
        <v>5720.96</v>
      </c>
      <c r="AM12" s="291">
        <f t="shared" si="6"/>
        <v>1906.9866666666667</v>
      </c>
      <c r="AN12" s="291">
        <v>1880</v>
      </c>
      <c r="AO12" s="291">
        <v>1880</v>
      </c>
      <c r="AP12" s="291">
        <v>1880</v>
      </c>
      <c r="AQ12" s="291">
        <f t="shared" si="12"/>
        <v>4900</v>
      </c>
      <c r="AR12" s="291">
        <v>1880</v>
      </c>
      <c r="AS12" s="291">
        <v>1510</v>
      </c>
      <c r="AT12" s="291">
        <v>1510</v>
      </c>
      <c r="AU12" s="291">
        <f t="shared" si="1"/>
        <v>4530</v>
      </c>
      <c r="AV12" s="291">
        <v>1510</v>
      </c>
      <c r="AW12" s="291">
        <v>1510</v>
      </c>
      <c r="AX12" s="291">
        <v>1510</v>
      </c>
      <c r="AY12" s="291">
        <f t="shared" si="7"/>
        <v>5149.761</v>
      </c>
      <c r="AZ12" s="254">
        <v>1716.587</v>
      </c>
      <c r="BA12" s="254">
        <v>1716.587</v>
      </c>
      <c r="BB12" s="254">
        <v>1716.587</v>
      </c>
      <c r="BC12" s="291">
        <v>12082.598999999998</v>
      </c>
      <c r="BD12" s="291">
        <f t="shared" si="8"/>
        <v>1510.3248749999998</v>
      </c>
      <c r="BE12" s="374">
        <v>16121.6209</v>
      </c>
      <c r="BF12" s="374">
        <f t="shared" si="9"/>
        <v>2686.936816666667</v>
      </c>
      <c r="BG12" s="291">
        <v>5640</v>
      </c>
      <c r="BH12" s="281">
        <f t="shared" si="10"/>
        <v>1880</v>
      </c>
      <c r="BI12" s="374">
        <v>148</v>
      </c>
      <c r="BJ12" s="254">
        <v>206.587</v>
      </c>
      <c r="BK12" s="292">
        <f t="shared" si="2"/>
        <v>1716.587</v>
      </c>
      <c r="BL12" s="365">
        <v>1640.743</v>
      </c>
      <c r="BM12" s="365">
        <v>1640.743</v>
      </c>
      <c r="BN12" s="365">
        <v>1640.743</v>
      </c>
      <c r="BO12" s="365">
        <v>1640.743</v>
      </c>
      <c r="BP12" s="365">
        <f t="shared" si="11"/>
        <v>4922.228999999999</v>
      </c>
      <c r="BQ12" s="47">
        <f t="shared" si="3"/>
        <v>20219.761</v>
      </c>
      <c r="BR12" s="141"/>
      <c r="BS12" s="141"/>
      <c r="BT12" s="141"/>
    </row>
    <row r="13" spans="1:72" s="203" customFormat="1" ht="15.75">
      <c r="A13">
        <v>8961</v>
      </c>
      <c r="B13" s="237">
        <v>12</v>
      </c>
      <c r="C13" s="251">
        <v>167</v>
      </c>
      <c r="D13" s="237" t="s">
        <v>1407</v>
      </c>
      <c r="E13" s="237" t="s">
        <v>1051</v>
      </c>
      <c r="F13" s="237">
        <v>16546</v>
      </c>
      <c r="G13" s="252" t="s">
        <v>40</v>
      </c>
      <c r="H13" s="238"/>
      <c r="I13" s="226"/>
      <c r="J13" s="255"/>
      <c r="K13" s="255"/>
      <c r="L13" s="238"/>
      <c r="M13" s="211" t="s">
        <v>42</v>
      </c>
      <c r="N13" s="211"/>
      <c r="O13" s="247" t="s">
        <v>334</v>
      </c>
      <c r="P13" s="211" t="s">
        <v>2800</v>
      </c>
      <c r="Q13" s="211">
        <v>722771791</v>
      </c>
      <c r="R13" s="211">
        <v>19496828</v>
      </c>
      <c r="S13" s="211" t="s">
        <v>1287</v>
      </c>
      <c r="T13" s="211" t="s">
        <v>2923</v>
      </c>
      <c r="U13" s="252" t="s">
        <v>686</v>
      </c>
      <c r="V13" s="252" t="s">
        <v>638</v>
      </c>
      <c r="W13" s="211" t="s">
        <v>935</v>
      </c>
      <c r="X13" s="256">
        <v>931990</v>
      </c>
      <c r="Y13" s="257">
        <v>2710801151837</v>
      </c>
      <c r="Z13" s="255" t="s">
        <v>991</v>
      </c>
      <c r="AA13" s="255" t="s">
        <v>992</v>
      </c>
      <c r="AB13" s="255" t="s">
        <v>973</v>
      </c>
      <c r="AC13" s="255" t="s">
        <v>974</v>
      </c>
      <c r="AD13" s="232" t="s">
        <v>973</v>
      </c>
      <c r="AE13" s="262">
        <v>3</v>
      </c>
      <c r="AF13" s="262"/>
      <c r="AG13" s="291">
        <v>16578</v>
      </c>
      <c r="AH13" s="291">
        <v>7680</v>
      </c>
      <c r="AI13" s="291">
        <f t="shared" si="4"/>
        <v>14499.118799999998</v>
      </c>
      <c r="AJ13" s="291">
        <f t="shared" si="0"/>
        <v>24265.1325</v>
      </c>
      <c r="AK13" s="291">
        <f t="shared" si="5"/>
        <v>6768</v>
      </c>
      <c r="AL13" s="291">
        <v>6865.152</v>
      </c>
      <c r="AM13" s="291">
        <f t="shared" si="6"/>
        <v>2288.384</v>
      </c>
      <c r="AN13" s="291">
        <v>2256</v>
      </c>
      <c r="AO13" s="291">
        <v>2256</v>
      </c>
      <c r="AP13" s="291">
        <v>2256</v>
      </c>
      <c r="AQ13" s="291">
        <f t="shared" si="12"/>
        <v>5880</v>
      </c>
      <c r="AR13" s="291">
        <v>2256</v>
      </c>
      <c r="AS13" s="291">
        <v>1812</v>
      </c>
      <c r="AT13" s="291">
        <v>1812</v>
      </c>
      <c r="AU13" s="291">
        <f t="shared" si="1"/>
        <v>5436</v>
      </c>
      <c r="AV13" s="291">
        <v>1812</v>
      </c>
      <c r="AW13" s="291">
        <v>1812</v>
      </c>
      <c r="AX13" s="291">
        <v>1812</v>
      </c>
      <c r="AY13" s="291">
        <f t="shared" si="7"/>
        <v>6181.1325</v>
      </c>
      <c r="AZ13" s="257">
        <v>2060.3775</v>
      </c>
      <c r="BA13" s="257">
        <v>2060.3775</v>
      </c>
      <c r="BB13" s="257">
        <v>2060.3775</v>
      </c>
      <c r="BC13" s="291">
        <v>14499.118799999998</v>
      </c>
      <c r="BD13" s="291">
        <f t="shared" si="8"/>
        <v>1812.3898499999998</v>
      </c>
      <c r="BE13" s="375">
        <v>19346.297599999998</v>
      </c>
      <c r="BF13" s="374">
        <f t="shared" si="9"/>
        <v>3224.382933333333</v>
      </c>
      <c r="BG13" s="291">
        <v>6768</v>
      </c>
      <c r="BH13" s="281">
        <f t="shared" si="10"/>
        <v>2256</v>
      </c>
      <c r="BI13" s="374">
        <v>178</v>
      </c>
      <c r="BJ13" s="254">
        <v>248.3775</v>
      </c>
      <c r="BK13" s="292">
        <f t="shared" si="2"/>
        <v>2060.3775</v>
      </c>
      <c r="BL13" s="366">
        <v>1968.7125</v>
      </c>
      <c r="BM13" s="366">
        <v>1968.7125</v>
      </c>
      <c r="BN13" s="366">
        <v>1968.7125</v>
      </c>
      <c r="BO13" s="365">
        <v>1968.7125</v>
      </c>
      <c r="BP13" s="365">
        <f t="shared" si="11"/>
        <v>5906.137500000001</v>
      </c>
      <c r="BQ13" s="47">
        <f t="shared" si="3"/>
        <v>24265.1325</v>
      </c>
      <c r="BR13" s="379"/>
      <c r="BS13" s="379"/>
      <c r="BT13" s="379"/>
    </row>
    <row r="14" spans="1:69" ht="15.75">
      <c r="A14">
        <v>8962</v>
      </c>
      <c r="B14" s="236">
        <v>13</v>
      </c>
      <c r="C14" s="252">
        <v>83</v>
      </c>
      <c r="D14" s="237" t="s">
        <v>1407</v>
      </c>
      <c r="E14" s="237" t="s">
        <v>1051</v>
      </c>
      <c r="F14" s="237">
        <v>16547</v>
      </c>
      <c r="G14" s="252" t="s">
        <v>2131</v>
      </c>
      <c r="H14" s="253"/>
      <c r="I14" s="211"/>
      <c r="J14" s="259"/>
      <c r="K14" s="259"/>
      <c r="L14" s="226"/>
      <c r="M14" s="226" t="s">
        <v>48</v>
      </c>
      <c r="N14" s="226"/>
      <c r="O14" s="247" t="s">
        <v>334</v>
      </c>
      <c r="P14" s="211" t="s">
        <v>2800</v>
      </c>
      <c r="Q14" s="226">
        <v>722771791</v>
      </c>
      <c r="R14" s="226">
        <v>19496410</v>
      </c>
      <c r="S14" s="226" t="s">
        <v>1287</v>
      </c>
      <c r="T14" s="226" t="s">
        <v>171</v>
      </c>
      <c r="U14" s="252" t="s">
        <v>686</v>
      </c>
      <c r="V14" s="252" t="s">
        <v>639</v>
      </c>
      <c r="W14" s="226" t="s">
        <v>935</v>
      </c>
      <c r="X14" s="260">
        <v>928251</v>
      </c>
      <c r="Y14" s="254">
        <v>1691206451515</v>
      </c>
      <c r="Z14" s="232" t="s">
        <v>974</v>
      </c>
      <c r="AA14" s="232" t="s">
        <v>993</v>
      </c>
      <c r="AB14" s="232" t="s">
        <v>994</v>
      </c>
      <c r="AC14" s="232" t="s">
        <v>993</v>
      </c>
      <c r="AD14" s="232" t="s">
        <v>993</v>
      </c>
      <c r="AE14" s="262">
        <v>3</v>
      </c>
      <c r="AF14" s="262"/>
      <c r="AG14" s="291">
        <v>16578</v>
      </c>
      <c r="AH14" s="291">
        <v>7680</v>
      </c>
      <c r="AI14" s="291">
        <f t="shared" si="4"/>
        <v>14499.118799999998</v>
      </c>
      <c r="AJ14" s="291">
        <f t="shared" si="0"/>
        <v>24265.1325</v>
      </c>
      <c r="AK14" s="291">
        <f t="shared" si="5"/>
        <v>6768</v>
      </c>
      <c r="AL14" s="291">
        <v>6865.152</v>
      </c>
      <c r="AM14" s="291">
        <f t="shared" si="6"/>
        <v>2288.384</v>
      </c>
      <c r="AN14" s="291">
        <v>2256</v>
      </c>
      <c r="AO14" s="291">
        <v>2256</v>
      </c>
      <c r="AP14" s="291">
        <v>2256</v>
      </c>
      <c r="AQ14" s="291">
        <f t="shared" si="12"/>
        <v>5880</v>
      </c>
      <c r="AR14" s="291">
        <v>2256</v>
      </c>
      <c r="AS14" s="291">
        <v>1812</v>
      </c>
      <c r="AT14" s="291">
        <v>1812</v>
      </c>
      <c r="AU14" s="291">
        <f t="shared" si="1"/>
        <v>5436</v>
      </c>
      <c r="AV14" s="291">
        <v>1812</v>
      </c>
      <c r="AW14" s="291">
        <v>1812</v>
      </c>
      <c r="AX14" s="291">
        <v>1812</v>
      </c>
      <c r="AY14" s="291">
        <f t="shared" si="7"/>
        <v>6181.1325</v>
      </c>
      <c r="AZ14" s="254">
        <v>2060.3775</v>
      </c>
      <c r="BA14" s="254">
        <v>2060.3775</v>
      </c>
      <c r="BB14" s="254">
        <v>2060.3775</v>
      </c>
      <c r="BC14" s="291">
        <v>14499.118799999998</v>
      </c>
      <c r="BD14" s="291">
        <f t="shared" si="8"/>
        <v>1812.3898499999998</v>
      </c>
      <c r="BE14" s="374">
        <v>19346.297599999998</v>
      </c>
      <c r="BF14" s="374">
        <f t="shared" si="9"/>
        <v>3224.382933333333</v>
      </c>
      <c r="BG14" s="291">
        <v>6768</v>
      </c>
      <c r="BH14" s="281">
        <f t="shared" si="10"/>
        <v>2256</v>
      </c>
      <c r="BI14" s="374">
        <v>178</v>
      </c>
      <c r="BJ14" s="254">
        <v>248.3775</v>
      </c>
      <c r="BK14" s="292">
        <f t="shared" si="2"/>
        <v>2060.3775</v>
      </c>
      <c r="BL14" s="365">
        <v>1968.7125</v>
      </c>
      <c r="BM14" s="365">
        <v>1968.7125</v>
      </c>
      <c r="BN14" s="365">
        <v>1968.7125</v>
      </c>
      <c r="BO14" s="365">
        <v>1968.7125</v>
      </c>
      <c r="BP14" s="365">
        <f t="shared" si="11"/>
        <v>5906.137500000001</v>
      </c>
      <c r="BQ14" s="47">
        <f t="shared" si="3"/>
        <v>24265.1325</v>
      </c>
    </row>
    <row r="15" spans="1:69" ht="15.75">
      <c r="A15">
        <v>8963</v>
      </c>
      <c r="B15" s="237">
        <v>14</v>
      </c>
      <c r="C15" s="251">
        <v>49</v>
      </c>
      <c r="D15" s="237" t="s">
        <v>1407</v>
      </c>
      <c r="E15" s="237" t="s">
        <v>1051</v>
      </c>
      <c r="F15" s="237">
        <v>16548</v>
      </c>
      <c r="G15" s="252" t="s">
        <v>2132</v>
      </c>
      <c r="H15" s="253"/>
      <c r="I15" s="226"/>
      <c r="J15" s="259"/>
      <c r="K15" s="259"/>
      <c r="L15" s="226"/>
      <c r="M15" s="226" t="s">
        <v>2903</v>
      </c>
      <c r="N15" s="226" t="s">
        <v>335</v>
      </c>
      <c r="O15" s="247" t="s">
        <v>336</v>
      </c>
      <c r="P15" s="211" t="s">
        <v>2800</v>
      </c>
      <c r="Q15" s="226">
        <v>744351118</v>
      </c>
      <c r="R15" s="226">
        <v>19500457</v>
      </c>
      <c r="S15" s="226" t="s">
        <v>1286</v>
      </c>
      <c r="T15" s="226" t="s">
        <v>337</v>
      </c>
      <c r="U15" s="252" t="s">
        <v>687</v>
      </c>
      <c r="V15" s="252" t="s">
        <v>2132</v>
      </c>
      <c r="W15" s="226" t="s">
        <v>2840</v>
      </c>
      <c r="X15" s="260">
        <v>662047</v>
      </c>
      <c r="Y15" s="254">
        <v>2670916150031</v>
      </c>
      <c r="Z15" s="232" t="s">
        <v>992</v>
      </c>
      <c r="AA15" s="232" t="s">
        <v>983</v>
      </c>
      <c r="AB15" s="232" t="s">
        <v>974</v>
      </c>
      <c r="AC15" s="232" t="s">
        <v>983</v>
      </c>
      <c r="AD15" s="232" t="s">
        <v>983</v>
      </c>
      <c r="AE15" s="262">
        <v>3</v>
      </c>
      <c r="AF15" s="262"/>
      <c r="AG15" s="291">
        <v>13815</v>
      </c>
      <c r="AH15" s="291">
        <v>6400</v>
      </c>
      <c r="AI15" s="291">
        <f t="shared" si="4"/>
        <v>12082.598999999998</v>
      </c>
      <c r="AJ15" s="291">
        <f t="shared" si="0"/>
        <v>20219.761</v>
      </c>
      <c r="AK15" s="291">
        <f t="shared" si="5"/>
        <v>5640</v>
      </c>
      <c r="AL15" s="291">
        <v>5720.96</v>
      </c>
      <c r="AM15" s="291">
        <f t="shared" si="6"/>
        <v>1906.9866666666667</v>
      </c>
      <c r="AN15" s="291">
        <v>1880</v>
      </c>
      <c r="AO15" s="291">
        <v>1880</v>
      </c>
      <c r="AP15" s="291">
        <v>1880</v>
      </c>
      <c r="AQ15" s="291">
        <f t="shared" si="12"/>
        <v>4900</v>
      </c>
      <c r="AR15" s="291">
        <v>1880</v>
      </c>
      <c r="AS15" s="291">
        <v>1510</v>
      </c>
      <c r="AT15" s="291">
        <v>1510</v>
      </c>
      <c r="AU15" s="291">
        <f t="shared" si="1"/>
        <v>4530</v>
      </c>
      <c r="AV15" s="291">
        <v>1510</v>
      </c>
      <c r="AW15" s="291">
        <v>1510</v>
      </c>
      <c r="AX15" s="291">
        <v>1510</v>
      </c>
      <c r="AY15" s="291">
        <f t="shared" si="7"/>
        <v>5149.761</v>
      </c>
      <c r="AZ15" s="254">
        <v>1716.587</v>
      </c>
      <c r="BA15" s="254">
        <v>1716.587</v>
      </c>
      <c r="BB15" s="254">
        <v>1716.587</v>
      </c>
      <c r="BC15" s="291">
        <v>12082.598999999998</v>
      </c>
      <c r="BD15" s="291">
        <f t="shared" si="8"/>
        <v>1510.3248749999998</v>
      </c>
      <c r="BE15" s="374">
        <v>16121.6209</v>
      </c>
      <c r="BF15" s="374">
        <f t="shared" si="9"/>
        <v>2686.936816666667</v>
      </c>
      <c r="BG15" s="291">
        <v>5640</v>
      </c>
      <c r="BH15" s="281">
        <f t="shared" si="10"/>
        <v>1880</v>
      </c>
      <c r="BI15" s="374">
        <v>148</v>
      </c>
      <c r="BJ15" s="254">
        <v>206.587</v>
      </c>
      <c r="BK15" s="292">
        <f t="shared" si="2"/>
        <v>1716.587</v>
      </c>
      <c r="BL15" s="365">
        <v>1640.743</v>
      </c>
      <c r="BM15" s="365">
        <v>1640.743</v>
      </c>
      <c r="BN15" s="365">
        <v>1640.743</v>
      </c>
      <c r="BO15" s="365">
        <v>1640.743</v>
      </c>
      <c r="BP15" s="365">
        <f t="shared" si="11"/>
        <v>4922.228999999999</v>
      </c>
      <c r="BQ15" s="47">
        <f t="shared" si="3"/>
        <v>20219.761</v>
      </c>
    </row>
    <row r="16" spans="1:72" s="142" customFormat="1" ht="15.75">
      <c r="A16">
        <v>8964</v>
      </c>
      <c r="B16" s="236">
        <v>15</v>
      </c>
      <c r="C16" s="243">
        <v>174</v>
      </c>
      <c r="D16" s="244" t="s">
        <v>1407</v>
      </c>
      <c r="E16" s="258" t="s">
        <v>1259</v>
      </c>
      <c r="F16" s="237">
        <v>16549</v>
      </c>
      <c r="G16" s="226" t="s">
        <v>514</v>
      </c>
      <c r="H16" s="226"/>
      <c r="I16" s="226"/>
      <c r="J16" s="226">
        <v>479</v>
      </c>
      <c r="K16" s="226"/>
      <c r="L16" s="226"/>
      <c r="M16" s="226" t="s">
        <v>2818</v>
      </c>
      <c r="N16" s="226" t="s">
        <v>493</v>
      </c>
      <c r="O16" s="247" t="s">
        <v>497</v>
      </c>
      <c r="P16" s="211" t="s">
        <v>2800</v>
      </c>
      <c r="Q16" s="226">
        <v>762660478</v>
      </c>
      <c r="R16" s="226">
        <v>32359283</v>
      </c>
      <c r="S16" s="226" t="s">
        <v>2026</v>
      </c>
      <c r="T16" s="226" t="s">
        <v>682</v>
      </c>
      <c r="U16" s="252" t="s">
        <v>494</v>
      </c>
      <c r="V16" s="252" t="s">
        <v>495</v>
      </c>
      <c r="W16" s="226" t="s">
        <v>935</v>
      </c>
      <c r="X16" s="260" t="s">
        <v>496</v>
      </c>
      <c r="Y16" s="254">
        <v>1860211152520</v>
      </c>
      <c r="Z16" s="410" t="s">
        <v>995</v>
      </c>
      <c r="AA16" s="410" t="s">
        <v>996</v>
      </c>
      <c r="AB16" s="410" t="s">
        <v>996</v>
      </c>
      <c r="AC16" s="410" t="s">
        <v>996</v>
      </c>
      <c r="AD16" s="410" t="s">
        <v>996</v>
      </c>
      <c r="AE16" s="262">
        <v>3</v>
      </c>
      <c r="AF16" s="262"/>
      <c r="AG16" s="291">
        <v>11052</v>
      </c>
      <c r="AH16" s="291">
        <v>5120</v>
      </c>
      <c r="AI16" s="291">
        <f t="shared" si="4"/>
        <v>9666.0792</v>
      </c>
      <c r="AJ16" s="291">
        <f t="shared" si="0"/>
        <v>16176.755000000001</v>
      </c>
      <c r="AK16" s="291">
        <f t="shared" si="5"/>
        <v>4512</v>
      </c>
      <c r="AL16" s="291">
        <v>4576.768</v>
      </c>
      <c r="AM16" s="291">
        <f t="shared" si="6"/>
        <v>1525.5893333333333</v>
      </c>
      <c r="AN16" s="291">
        <v>1504</v>
      </c>
      <c r="AO16" s="291">
        <v>1504</v>
      </c>
      <c r="AP16" s="291">
        <v>1504</v>
      </c>
      <c r="AQ16" s="291">
        <f t="shared" si="12"/>
        <v>3920</v>
      </c>
      <c r="AR16" s="291">
        <v>1504</v>
      </c>
      <c r="AS16" s="291">
        <v>1208</v>
      </c>
      <c r="AT16" s="291">
        <v>1208</v>
      </c>
      <c r="AU16" s="291">
        <f t="shared" si="1"/>
        <v>3624</v>
      </c>
      <c r="AV16" s="291">
        <v>1208</v>
      </c>
      <c r="AW16" s="291">
        <v>1208</v>
      </c>
      <c r="AX16" s="291">
        <v>1208</v>
      </c>
      <c r="AY16" s="291">
        <f t="shared" si="7"/>
        <v>4120.755</v>
      </c>
      <c r="AZ16" s="254">
        <v>1373.585</v>
      </c>
      <c r="BA16" s="254">
        <v>1373.585</v>
      </c>
      <c r="BB16" s="254">
        <v>1373.585</v>
      </c>
      <c r="BC16" s="291">
        <v>9666.0792</v>
      </c>
      <c r="BD16" s="291">
        <f t="shared" si="8"/>
        <v>1208.2599</v>
      </c>
      <c r="BE16" s="374">
        <v>12896.9442</v>
      </c>
      <c r="BF16" s="374">
        <f t="shared" si="9"/>
        <v>2149.4907</v>
      </c>
      <c r="BG16" s="291">
        <v>4512</v>
      </c>
      <c r="BH16" s="281">
        <f t="shared" si="10"/>
        <v>1504</v>
      </c>
      <c r="BI16" s="374">
        <v>118</v>
      </c>
      <c r="BJ16" s="254">
        <v>165.585</v>
      </c>
      <c r="BK16" s="292">
        <f t="shared" si="2"/>
        <v>1373.585</v>
      </c>
      <c r="BL16" s="365">
        <v>1312.7735</v>
      </c>
      <c r="BM16" s="365">
        <v>1312.7735</v>
      </c>
      <c r="BN16" s="365">
        <v>1312.7735</v>
      </c>
      <c r="BO16" s="365">
        <v>1312.7735</v>
      </c>
      <c r="BP16" s="365">
        <f t="shared" si="11"/>
        <v>3938.3205</v>
      </c>
      <c r="BQ16" s="47">
        <f t="shared" si="3"/>
        <v>16176.755000000001</v>
      </c>
      <c r="BR16" s="141"/>
      <c r="BS16" s="141"/>
      <c r="BT16" s="141"/>
    </row>
    <row r="17" spans="1:72" s="142" customFormat="1" ht="15.75">
      <c r="A17">
        <v>8965</v>
      </c>
      <c r="B17" s="237">
        <v>16</v>
      </c>
      <c r="C17" s="243">
        <v>149</v>
      </c>
      <c r="D17" s="244" t="s">
        <v>1407</v>
      </c>
      <c r="E17" s="244" t="s">
        <v>1259</v>
      </c>
      <c r="F17" s="237">
        <v>16550</v>
      </c>
      <c r="G17" s="252" t="s">
        <v>1689</v>
      </c>
      <c r="H17" s="253"/>
      <c r="I17" s="211"/>
      <c r="J17" s="259"/>
      <c r="K17" s="259"/>
      <c r="L17" s="226"/>
      <c r="M17" s="226" t="s">
        <v>2818</v>
      </c>
      <c r="N17" s="226" t="s">
        <v>1931</v>
      </c>
      <c r="O17" s="247" t="s">
        <v>1932</v>
      </c>
      <c r="P17" s="211" t="s">
        <v>2800</v>
      </c>
      <c r="Q17" s="226">
        <v>210523</v>
      </c>
      <c r="R17" s="226">
        <v>17554108</v>
      </c>
      <c r="S17" s="226" t="s">
        <v>1286</v>
      </c>
      <c r="T17" s="226" t="s">
        <v>1933</v>
      </c>
      <c r="U17" s="252" t="s">
        <v>712</v>
      </c>
      <c r="V17" s="252" t="s">
        <v>713</v>
      </c>
      <c r="W17" s="226" t="s">
        <v>2840</v>
      </c>
      <c r="X17" s="260">
        <v>467276</v>
      </c>
      <c r="Y17" s="254">
        <v>2490913151782</v>
      </c>
      <c r="Z17" s="232" t="s">
        <v>997</v>
      </c>
      <c r="AA17" s="232" t="s">
        <v>974</v>
      </c>
      <c r="AB17" s="232" t="s">
        <v>973</v>
      </c>
      <c r="AC17" s="232" t="s">
        <v>998</v>
      </c>
      <c r="AD17" s="232" t="s">
        <v>997</v>
      </c>
      <c r="AE17" s="262">
        <v>3</v>
      </c>
      <c r="AF17" s="262"/>
      <c r="AG17" s="291">
        <v>13815</v>
      </c>
      <c r="AH17" s="291">
        <v>6400</v>
      </c>
      <c r="AI17" s="291">
        <f t="shared" si="4"/>
        <v>12082.598999999998</v>
      </c>
      <c r="AJ17" s="291">
        <f t="shared" si="0"/>
        <v>20219.761</v>
      </c>
      <c r="AK17" s="291">
        <f t="shared" si="5"/>
        <v>5640</v>
      </c>
      <c r="AL17" s="291">
        <v>5720.96</v>
      </c>
      <c r="AM17" s="291">
        <f t="shared" si="6"/>
        <v>1906.9866666666667</v>
      </c>
      <c r="AN17" s="291">
        <v>1880</v>
      </c>
      <c r="AO17" s="291">
        <v>1880</v>
      </c>
      <c r="AP17" s="291">
        <v>1880</v>
      </c>
      <c r="AQ17" s="291">
        <f t="shared" si="12"/>
        <v>4900</v>
      </c>
      <c r="AR17" s="291">
        <v>1880</v>
      </c>
      <c r="AS17" s="291">
        <v>1510</v>
      </c>
      <c r="AT17" s="291">
        <v>1510</v>
      </c>
      <c r="AU17" s="291">
        <f t="shared" si="1"/>
        <v>4530</v>
      </c>
      <c r="AV17" s="291">
        <v>1510</v>
      </c>
      <c r="AW17" s="291">
        <v>1510</v>
      </c>
      <c r="AX17" s="291">
        <v>1510</v>
      </c>
      <c r="AY17" s="291">
        <f t="shared" si="7"/>
        <v>5149.761</v>
      </c>
      <c r="AZ17" s="254">
        <v>1716.587</v>
      </c>
      <c r="BA17" s="254">
        <v>1716.587</v>
      </c>
      <c r="BB17" s="254">
        <v>1716.587</v>
      </c>
      <c r="BC17" s="291">
        <v>12082.598999999998</v>
      </c>
      <c r="BD17" s="291">
        <f t="shared" si="8"/>
        <v>1510.3248749999998</v>
      </c>
      <c r="BE17" s="374">
        <v>16121.6209</v>
      </c>
      <c r="BF17" s="374">
        <f t="shared" si="9"/>
        <v>2686.936816666667</v>
      </c>
      <c r="BG17" s="291">
        <v>5640</v>
      </c>
      <c r="BH17" s="281">
        <f t="shared" si="10"/>
        <v>1880</v>
      </c>
      <c r="BI17" s="374">
        <v>148</v>
      </c>
      <c r="BJ17" s="254">
        <v>206.587</v>
      </c>
      <c r="BK17" s="292">
        <f t="shared" si="2"/>
        <v>1716.587</v>
      </c>
      <c r="BL17" s="365">
        <v>1640.743</v>
      </c>
      <c r="BM17" s="365">
        <v>1640.743</v>
      </c>
      <c r="BN17" s="365">
        <v>1640.743</v>
      </c>
      <c r="BO17" s="365">
        <v>1640.743</v>
      </c>
      <c r="BP17" s="365">
        <f t="shared" si="11"/>
        <v>4922.228999999999</v>
      </c>
      <c r="BQ17" s="47">
        <f t="shared" si="3"/>
        <v>20219.761</v>
      </c>
      <c r="BR17" s="141"/>
      <c r="BS17" s="141"/>
      <c r="BT17" s="141"/>
    </row>
    <row r="18" spans="2:72" s="200" customFormat="1" ht="15.75">
      <c r="B18" s="236">
        <v>17</v>
      </c>
      <c r="C18" s="248"/>
      <c r="D18" s="249" t="s">
        <v>1407</v>
      </c>
      <c r="E18" s="249" t="s">
        <v>1051</v>
      </c>
      <c r="F18" s="249"/>
      <c r="G18" s="252" t="s">
        <v>2150</v>
      </c>
      <c r="H18" s="253"/>
      <c r="I18" s="226"/>
      <c r="J18" s="259"/>
      <c r="K18" s="259"/>
      <c r="L18" s="226"/>
      <c r="M18" s="226" t="s">
        <v>2818</v>
      </c>
      <c r="N18" s="226"/>
      <c r="O18" s="226"/>
      <c r="P18" s="211" t="s">
        <v>2800</v>
      </c>
      <c r="Q18" s="226">
        <v>720407265</v>
      </c>
      <c r="R18" s="226"/>
      <c r="S18" s="226"/>
      <c r="T18" s="226"/>
      <c r="U18" s="252" t="s">
        <v>2150</v>
      </c>
      <c r="V18" s="252" t="s">
        <v>2150</v>
      </c>
      <c r="W18" s="226" t="s">
        <v>2840</v>
      </c>
      <c r="X18" s="260">
        <v>467276</v>
      </c>
      <c r="Y18" s="254">
        <v>1400309151778</v>
      </c>
      <c r="Z18" s="232" t="s">
        <v>992</v>
      </c>
      <c r="AA18" s="232" t="s">
        <v>973</v>
      </c>
      <c r="AB18" s="232" t="s">
        <v>975</v>
      </c>
      <c r="AC18" s="232" t="s">
        <v>973</v>
      </c>
      <c r="AD18" s="232" t="s">
        <v>974</v>
      </c>
      <c r="AE18" s="262">
        <v>3</v>
      </c>
      <c r="AF18" s="262"/>
      <c r="AG18" s="291">
        <v>13815</v>
      </c>
      <c r="AH18" s="291">
        <v>6400</v>
      </c>
      <c r="AI18" s="291">
        <f t="shared" si="4"/>
        <v>12082.598999999998</v>
      </c>
      <c r="AJ18" s="291">
        <f t="shared" si="0"/>
        <v>20219.761</v>
      </c>
      <c r="AK18" s="291">
        <f t="shared" si="5"/>
        <v>5640</v>
      </c>
      <c r="AL18" s="291">
        <v>5720.96</v>
      </c>
      <c r="AM18" s="291">
        <f t="shared" si="6"/>
        <v>1906.9866666666667</v>
      </c>
      <c r="AN18" s="291">
        <v>1880</v>
      </c>
      <c r="AO18" s="291">
        <v>1880</v>
      </c>
      <c r="AP18" s="291">
        <v>1880</v>
      </c>
      <c r="AQ18" s="291">
        <f t="shared" si="12"/>
        <v>4900</v>
      </c>
      <c r="AR18" s="291">
        <v>1880</v>
      </c>
      <c r="AS18" s="291">
        <v>1510</v>
      </c>
      <c r="AT18" s="291">
        <v>1510</v>
      </c>
      <c r="AU18" s="291">
        <f t="shared" si="1"/>
        <v>4530</v>
      </c>
      <c r="AV18" s="291">
        <v>1510</v>
      </c>
      <c r="AW18" s="291">
        <v>1510</v>
      </c>
      <c r="AX18" s="291">
        <v>1510</v>
      </c>
      <c r="AY18" s="291">
        <f t="shared" si="7"/>
        <v>5149.761</v>
      </c>
      <c r="AZ18" s="254">
        <v>1716.587</v>
      </c>
      <c r="BA18" s="254">
        <v>1716.587</v>
      </c>
      <c r="BB18" s="254">
        <v>1716.587</v>
      </c>
      <c r="BC18" s="291">
        <v>12082.598999999998</v>
      </c>
      <c r="BD18" s="291">
        <f t="shared" si="8"/>
        <v>1510.3248749999998</v>
      </c>
      <c r="BE18" s="374">
        <v>16121.6209</v>
      </c>
      <c r="BF18" s="374">
        <f t="shared" si="9"/>
        <v>2686.936816666667</v>
      </c>
      <c r="BG18" s="291">
        <v>5640</v>
      </c>
      <c r="BH18" s="281">
        <f t="shared" si="10"/>
        <v>1880</v>
      </c>
      <c r="BI18" s="374">
        <v>148</v>
      </c>
      <c r="BJ18" s="254">
        <v>206.587</v>
      </c>
      <c r="BK18" s="292">
        <f t="shared" si="2"/>
        <v>1716.587</v>
      </c>
      <c r="BL18" s="365">
        <v>1640.743</v>
      </c>
      <c r="BM18" s="365">
        <v>1640.743</v>
      </c>
      <c r="BN18" s="365">
        <v>1640.743</v>
      </c>
      <c r="BO18" s="365">
        <v>1640.743</v>
      </c>
      <c r="BP18" s="365">
        <f t="shared" si="11"/>
        <v>4922.228999999999</v>
      </c>
      <c r="BQ18" s="47">
        <f t="shared" si="3"/>
        <v>20219.761</v>
      </c>
      <c r="BR18" s="106"/>
      <c r="BS18" s="106"/>
      <c r="BT18" s="106"/>
    </row>
    <row r="19" spans="1:69" ht="15.75">
      <c r="A19">
        <v>8966</v>
      </c>
      <c r="B19" s="237">
        <v>18</v>
      </c>
      <c r="C19" s="251">
        <v>97</v>
      </c>
      <c r="D19" s="237" t="s">
        <v>1407</v>
      </c>
      <c r="E19" s="237" t="s">
        <v>1051</v>
      </c>
      <c r="F19" s="237">
        <v>16551</v>
      </c>
      <c r="G19" s="252" t="s">
        <v>246</v>
      </c>
      <c r="H19" s="253"/>
      <c r="I19" s="211"/>
      <c r="J19" s="259"/>
      <c r="K19" s="259"/>
      <c r="L19" s="226"/>
      <c r="M19" s="226" t="s">
        <v>247</v>
      </c>
      <c r="N19" s="226"/>
      <c r="O19" s="247" t="s">
        <v>338</v>
      </c>
      <c r="P19" s="211" t="s">
        <v>2800</v>
      </c>
      <c r="Q19" s="226">
        <v>740146746</v>
      </c>
      <c r="R19" s="226">
        <v>20689083</v>
      </c>
      <c r="S19" s="226" t="s">
        <v>1286</v>
      </c>
      <c r="T19" s="226" t="s">
        <v>251</v>
      </c>
      <c r="U19" s="252" t="s">
        <v>688</v>
      </c>
      <c r="V19" s="252" t="s">
        <v>641</v>
      </c>
      <c r="W19" s="226" t="s">
        <v>2826</v>
      </c>
      <c r="X19" s="260" t="s">
        <v>1907</v>
      </c>
      <c r="Y19" s="254">
        <v>2540307400170</v>
      </c>
      <c r="Z19" s="232" t="s">
        <v>999</v>
      </c>
      <c r="AA19" s="232" t="s">
        <v>1000</v>
      </c>
      <c r="AB19" s="232" t="s">
        <v>1001</v>
      </c>
      <c r="AC19" s="232" t="s">
        <v>1001</v>
      </c>
      <c r="AD19" s="232" t="s">
        <v>1000</v>
      </c>
      <c r="AE19" s="262">
        <v>3</v>
      </c>
      <c r="AF19" s="262"/>
      <c r="AG19" s="291">
        <v>24867</v>
      </c>
      <c r="AH19" s="291">
        <v>11520</v>
      </c>
      <c r="AI19" s="291">
        <f t="shared" si="4"/>
        <v>21748.6782</v>
      </c>
      <c r="AJ19" s="291">
        <f t="shared" si="0"/>
        <v>36404.516</v>
      </c>
      <c r="AK19" s="291">
        <f t="shared" si="5"/>
        <v>10152</v>
      </c>
      <c r="AL19" s="291">
        <v>10297.728000000001</v>
      </c>
      <c r="AM19" s="291">
        <f t="shared" si="6"/>
        <v>3432.5760000000005</v>
      </c>
      <c r="AN19" s="291">
        <v>3384</v>
      </c>
      <c r="AO19" s="291">
        <v>3384</v>
      </c>
      <c r="AP19" s="291">
        <v>3384</v>
      </c>
      <c r="AQ19" s="291">
        <f t="shared" si="12"/>
        <v>8822</v>
      </c>
      <c r="AR19" s="291">
        <v>3384</v>
      </c>
      <c r="AS19" s="291">
        <v>2719</v>
      </c>
      <c r="AT19" s="291">
        <v>2719</v>
      </c>
      <c r="AU19" s="291">
        <f t="shared" si="1"/>
        <v>8157</v>
      </c>
      <c r="AV19" s="291">
        <v>2719</v>
      </c>
      <c r="AW19" s="291">
        <v>2719</v>
      </c>
      <c r="AX19" s="291">
        <v>2719</v>
      </c>
      <c r="AY19" s="291">
        <f t="shared" si="7"/>
        <v>9273.516</v>
      </c>
      <c r="AZ19" s="254">
        <v>3091.172</v>
      </c>
      <c r="BA19" s="254">
        <v>3091.172</v>
      </c>
      <c r="BB19" s="254">
        <v>3091.172</v>
      </c>
      <c r="BC19" s="291">
        <v>21748.6782</v>
      </c>
      <c r="BD19" s="291">
        <f t="shared" si="8"/>
        <v>2718.584775</v>
      </c>
      <c r="BE19" s="374">
        <v>29019.4464</v>
      </c>
      <c r="BF19" s="374">
        <f t="shared" si="9"/>
        <v>4836.5744</v>
      </c>
      <c r="BG19" s="291">
        <v>10152</v>
      </c>
      <c r="BH19" s="281">
        <f t="shared" si="10"/>
        <v>3384</v>
      </c>
      <c r="BI19" s="291">
        <v>266</v>
      </c>
      <c r="BJ19" s="254">
        <v>372.17199999999997</v>
      </c>
      <c r="BK19" s="292">
        <f t="shared" si="2"/>
        <v>3091.172</v>
      </c>
      <c r="BL19" s="365">
        <v>2953.621</v>
      </c>
      <c r="BM19" s="365">
        <v>2953.621</v>
      </c>
      <c r="BN19" s="365">
        <v>2953.621</v>
      </c>
      <c r="BO19" s="365">
        <v>2953.621</v>
      </c>
      <c r="BP19" s="365">
        <f t="shared" si="11"/>
        <v>8860.863000000001</v>
      </c>
      <c r="BQ19" s="47">
        <f t="shared" si="3"/>
        <v>36404.516</v>
      </c>
    </row>
    <row r="20" spans="1:72" s="139" customFormat="1" ht="15.75">
      <c r="A20">
        <v>8967</v>
      </c>
      <c r="B20" s="236">
        <v>19</v>
      </c>
      <c r="C20" s="251">
        <v>157</v>
      </c>
      <c r="D20" s="237" t="s">
        <v>1407</v>
      </c>
      <c r="E20" s="237" t="s">
        <v>1051</v>
      </c>
      <c r="F20" s="237">
        <v>16552</v>
      </c>
      <c r="G20" s="252" t="s">
        <v>2133</v>
      </c>
      <c r="H20" s="253"/>
      <c r="I20" s="226"/>
      <c r="J20" s="259"/>
      <c r="K20" s="259"/>
      <c r="L20" s="226"/>
      <c r="M20" s="226" t="s">
        <v>2071</v>
      </c>
      <c r="N20" s="226"/>
      <c r="O20" s="247" t="s">
        <v>1934</v>
      </c>
      <c r="P20" s="211" t="s">
        <v>2800</v>
      </c>
      <c r="Q20" s="226">
        <v>723269608</v>
      </c>
      <c r="R20" s="226">
        <v>19506840</v>
      </c>
      <c r="S20" s="226" t="s">
        <v>1288</v>
      </c>
      <c r="T20" s="226" t="s">
        <v>2072</v>
      </c>
      <c r="U20" s="252" t="s">
        <v>689</v>
      </c>
      <c r="V20" s="252" t="s">
        <v>642</v>
      </c>
      <c r="W20" s="226" t="s">
        <v>935</v>
      </c>
      <c r="X20" s="260">
        <v>665537</v>
      </c>
      <c r="Y20" s="254">
        <v>2701111151792</v>
      </c>
      <c r="Z20" s="232" t="s">
        <v>988</v>
      </c>
      <c r="AA20" s="232" t="s">
        <v>975</v>
      </c>
      <c r="AB20" s="232" t="s">
        <v>975</v>
      </c>
      <c r="AC20" s="232" t="s">
        <v>2543</v>
      </c>
      <c r="AD20" s="232" t="s">
        <v>993</v>
      </c>
      <c r="AE20" s="262">
        <v>3</v>
      </c>
      <c r="AF20" s="262"/>
      <c r="AG20" s="291">
        <v>16578</v>
      </c>
      <c r="AH20" s="291">
        <v>7680</v>
      </c>
      <c r="AI20" s="291">
        <f t="shared" si="4"/>
        <v>14499.118799999998</v>
      </c>
      <c r="AJ20" s="291">
        <f t="shared" si="0"/>
        <v>24265.1325</v>
      </c>
      <c r="AK20" s="291">
        <f t="shared" si="5"/>
        <v>6768</v>
      </c>
      <c r="AL20" s="291">
        <v>6865.152</v>
      </c>
      <c r="AM20" s="291">
        <f t="shared" si="6"/>
        <v>2288.384</v>
      </c>
      <c r="AN20" s="291">
        <v>2256</v>
      </c>
      <c r="AO20" s="291">
        <v>2256</v>
      </c>
      <c r="AP20" s="291">
        <v>2256</v>
      </c>
      <c r="AQ20" s="291">
        <f t="shared" si="12"/>
        <v>5880</v>
      </c>
      <c r="AR20" s="291">
        <v>2256</v>
      </c>
      <c r="AS20" s="291">
        <v>1812</v>
      </c>
      <c r="AT20" s="291">
        <v>1812</v>
      </c>
      <c r="AU20" s="291">
        <f t="shared" si="1"/>
        <v>5436</v>
      </c>
      <c r="AV20" s="291">
        <v>1812</v>
      </c>
      <c r="AW20" s="291">
        <v>1812</v>
      </c>
      <c r="AX20" s="291">
        <v>1812</v>
      </c>
      <c r="AY20" s="291">
        <f t="shared" si="7"/>
        <v>6181.1325</v>
      </c>
      <c r="AZ20" s="254">
        <v>2060.3775</v>
      </c>
      <c r="BA20" s="254">
        <v>2060.3775</v>
      </c>
      <c r="BB20" s="254">
        <v>2060.3775</v>
      </c>
      <c r="BC20" s="291">
        <v>14499.118799999998</v>
      </c>
      <c r="BD20" s="291">
        <f t="shared" si="8"/>
        <v>1812.3898499999998</v>
      </c>
      <c r="BE20" s="374">
        <v>19346.297599999998</v>
      </c>
      <c r="BF20" s="374">
        <f t="shared" si="9"/>
        <v>3224.382933333333</v>
      </c>
      <c r="BG20" s="291">
        <v>6768</v>
      </c>
      <c r="BH20" s="281">
        <f t="shared" si="10"/>
        <v>2256</v>
      </c>
      <c r="BI20" s="374">
        <v>178</v>
      </c>
      <c r="BJ20" s="254">
        <v>248.3775</v>
      </c>
      <c r="BK20" s="292">
        <f t="shared" si="2"/>
        <v>2060.3775</v>
      </c>
      <c r="BL20" s="365">
        <v>1968.7125</v>
      </c>
      <c r="BM20" s="365">
        <v>1968.7125</v>
      </c>
      <c r="BN20" s="365">
        <v>1968.7125</v>
      </c>
      <c r="BO20" s="365">
        <v>1968.7125</v>
      </c>
      <c r="BP20" s="365">
        <f t="shared" si="11"/>
        <v>5906.137500000001</v>
      </c>
      <c r="BQ20" s="47">
        <f t="shared" si="3"/>
        <v>24265.1325</v>
      </c>
      <c r="BR20" s="104"/>
      <c r="BS20" s="104"/>
      <c r="BT20" s="104"/>
    </row>
    <row r="21" spans="1:69" ht="15.75">
      <c r="A21">
        <v>8968</v>
      </c>
      <c r="B21" s="237">
        <v>20</v>
      </c>
      <c r="C21" s="251">
        <v>64</v>
      </c>
      <c r="D21" s="237" t="s">
        <v>1407</v>
      </c>
      <c r="E21" s="237" t="s">
        <v>1051</v>
      </c>
      <c r="F21" s="237">
        <v>16553</v>
      </c>
      <c r="G21" s="252" t="s">
        <v>2134</v>
      </c>
      <c r="H21" s="253"/>
      <c r="I21" s="226"/>
      <c r="J21" s="259">
        <v>371</v>
      </c>
      <c r="K21" s="259"/>
      <c r="L21" s="226"/>
      <c r="M21" s="226" t="s">
        <v>2818</v>
      </c>
      <c r="N21" s="226" t="s">
        <v>1777</v>
      </c>
      <c r="O21" s="247" t="s">
        <v>1985</v>
      </c>
      <c r="P21" s="211" t="s">
        <v>2800</v>
      </c>
      <c r="Q21" s="226">
        <v>724011414</v>
      </c>
      <c r="R21" s="226">
        <v>20688649</v>
      </c>
      <c r="S21" s="226" t="s">
        <v>1287</v>
      </c>
      <c r="T21" s="226" t="s">
        <v>1938</v>
      </c>
      <c r="U21" s="252" t="s">
        <v>2108</v>
      </c>
      <c r="V21" s="252" t="s">
        <v>643</v>
      </c>
      <c r="W21" s="226" t="s">
        <v>2840</v>
      </c>
      <c r="X21" s="260">
        <v>92746</v>
      </c>
      <c r="Y21" s="254">
        <v>2490427151780</v>
      </c>
      <c r="Z21" s="232" t="s">
        <v>980</v>
      </c>
      <c r="AA21" s="232" t="s">
        <v>996</v>
      </c>
      <c r="AB21" s="232" t="s">
        <v>980</v>
      </c>
      <c r="AC21" s="232" t="s">
        <v>2544</v>
      </c>
      <c r="AD21" s="232" t="s">
        <v>982</v>
      </c>
      <c r="AE21" s="262">
        <v>3</v>
      </c>
      <c r="AF21" s="262"/>
      <c r="AG21" s="291">
        <v>13815</v>
      </c>
      <c r="AH21" s="291">
        <v>6400</v>
      </c>
      <c r="AI21" s="291">
        <f t="shared" si="4"/>
        <v>12082.598999999998</v>
      </c>
      <c r="AJ21" s="291">
        <f t="shared" si="0"/>
        <v>20219.761</v>
      </c>
      <c r="AK21" s="291">
        <f t="shared" si="5"/>
        <v>5640</v>
      </c>
      <c r="AL21" s="291">
        <v>5720.96</v>
      </c>
      <c r="AM21" s="291">
        <f t="shared" si="6"/>
        <v>1906.9866666666667</v>
      </c>
      <c r="AN21" s="291">
        <v>1880</v>
      </c>
      <c r="AO21" s="291">
        <v>1880</v>
      </c>
      <c r="AP21" s="291">
        <v>1880</v>
      </c>
      <c r="AQ21" s="291">
        <f t="shared" si="12"/>
        <v>4900</v>
      </c>
      <c r="AR21" s="291">
        <v>1880</v>
      </c>
      <c r="AS21" s="291">
        <v>1510</v>
      </c>
      <c r="AT21" s="291">
        <v>1510</v>
      </c>
      <c r="AU21" s="291">
        <f t="shared" si="1"/>
        <v>4530</v>
      </c>
      <c r="AV21" s="291">
        <v>1510</v>
      </c>
      <c r="AW21" s="291">
        <v>1510</v>
      </c>
      <c r="AX21" s="291">
        <v>1510</v>
      </c>
      <c r="AY21" s="291">
        <f t="shared" si="7"/>
        <v>5149.761</v>
      </c>
      <c r="AZ21" s="254">
        <v>1716.587</v>
      </c>
      <c r="BA21" s="254">
        <v>1716.587</v>
      </c>
      <c r="BB21" s="254">
        <v>1716.587</v>
      </c>
      <c r="BC21" s="291">
        <v>12082.598999999998</v>
      </c>
      <c r="BD21" s="291">
        <f t="shared" si="8"/>
        <v>1510.3248749999998</v>
      </c>
      <c r="BE21" s="374">
        <v>16121.6209</v>
      </c>
      <c r="BF21" s="374">
        <f t="shared" si="9"/>
        <v>2686.936816666667</v>
      </c>
      <c r="BG21" s="291">
        <v>5640</v>
      </c>
      <c r="BH21" s="281">
        <f t="shared" si="10"/>
        <v>1880</v>
      </c>
      <c r="BI21" s="374">
        <v>148</v>
      </c>
      <c r="BJ21" s="254">
        <v>206.587</v>
      </c>
      <c r="BK21" s="292">
        <f t="shared" si="2"/>
        <v>1716.587</v>
      </c>
      <c r="BL21" s="365">
        <v>1640.743</v>
      </c>
      <c r="BM21" s="365">
        <v>1640.743</v>
      </c>
      <c r="BN21" s="365">
        <v>1640.743</v>
      </c>
      <c r="BO21" s="365">
        <v>1640.743</v>
      </c>
      <c r="BP21" s="365">
        <f t="shared" si="11"/>
        <v>4922.228999999999</v>
      </c>
      <c r="BQ21" s="47">
        <f t="shared" si="3"/>
        <v>20219.761</v>
      </c>
    </row>
    <row r="22" spans="1:69" ht="15.75">
      <c r="A22">
        <v>8969</v>
      </c>
      <c r="B22" s="236">
        <v>21</v>
      </c>
      <c r="C22" s="251">
        <v>19</v>
      </c>
      <c r="D22" s="237" t="s">
        <v>1407</v>
      </c>
      <c r="E22" s="237" t="s">
        <v>1051</v>
      </c>
      <c r="F22" s="237">
        <v>16554</v>
      </c>
      <c r="G22" s="252" t="s">
        <v>306</v>
      </c>
      <c r="H22" s="253"/>
      <c r="I22" s="211"/>
      <c r="J22" s="259">
        <v>881</v>
      </c>
      <c r="K22" s="259"/>
      <c r="L22" s="226"/>
      <c r="M22" s="226" t="s">
        <v>2818</v>
      </c>
      <c r="N22" s="226" t="s">
        <v>1935</v>
      </c>
      <c r="O22" s="247" t="s">
        <v>1936</v>
      </c>
      <c r="P22" s="211" t="s">
        <v>2800</v>
      </c>
      <c r="Q22" s="226">
        <v>722646169</v>
      </c>
      <c r="R22" s="226">
        <v>19870786</v>
      </c>
      <c r="S22" s="226" t="s">
        <v>1287</v>
      </c>
      <c r="T22" s="226" t="s">
        <v>1937</v>
      </c>
      <c r="U22" s="252" t="s">
        <v>2108</v>
      </c>
      <c r="V22" s="252" t="s">
        <v>644</v>
      </c>
      <c r="W22" s="226" t="s">
        <v>2826</v>
      </c>
      <c r="X22" s="260">
        <v>662754</v>
      </c>
      <c r="Y22" s="254">
        <v>2690317293204</v>
      </c>
      <c r="Z22" s="232" t="s">
        <v>2545</v>
      </c>
      <c r="AA22" s="232" t="s">
        <v>980</v>
      </c>
      <c r="AB22" s="232" t="s">
        <v>979</v>
      </c>
      <c r="AC22" s="232" t="s">
        <v>980</v>
      </c>
      <c r="AD22" s="232" t="s">
        <v>979</v>
      </c>
      <c r="AE22" s="262">
        <v>3</v>
      </c>
      <c r="AF22" s="262"/>
      <c r="AG22" s="291">
        <v>16578</v>
      </c>
      <c r="AH22" s="291">
        <v>7680</v>
      </c>
      <c r="AI22" s="291">
        <f t="shared" si="4"/>
        <v>14499.118799999998</v>
      </c>
      <c r="AJ22" s="291">
        <f t="shared" si="0"/>
        <v>24265.1325</v>
      </c>
      <c r="AK22" s="291">
        <f t="shared" si="5"/>
        <v>6768</v>
      </c>
      <c r="AL22" s="291">
        <v>6865.152</v>
      </c>
      <c r="AM22" s="291">
        <f t="shared" si="6"/>
        <v>2288.384</v>
      </c>
      <c r="AN22" s="291">
        <v>2256</v>
      </c>
      <c r="AO22" s="291">
        <v>2256</v>
      </c>
      <c r="AP22" s="291">
        <v>2256</v>
      </c>
      <c r="AQ22" s="291">
        <f t="shared" si="12"/>
        <v>5880</v>
      </c>
      <c r="AR22" s="291">
        <v>2256</v>
      </c>
      <c r="AS22" s="291">
        <v>1812</v>
      </c>
      <c r="AT22" s="291">
        <v>1812</v>
      </c>
      <c r="AU22" s="291">
        <f t="shared" si="1"/>
        <v>5436</v>
      </c>
      <c r="AV22" s="291">
        <v>1812</v>
      </c>
      <c r="AW22" s="291">
        <v>1812</v>
      </c>
      <c r="AX22" s="291">
        <v>1812</v>
      </c>
      <c r="AY22" s="291">
        <f t="shared" si="7"/>
        <v>6181.1325</v>
      </c>
      <c r="AZ22" s="254">
        <v>2060.3775</v>
      </c>
      <c r="BA22" s="254">
        <v>2060.3775</v>
      </c>
      <c r="BB22" s="254">
        <v>2060.3775</v>
      </c>
      <c r="BC22" s="291">
        <v>14499.118799999998</v>
      </c>
      <c r="BD22" s="291">
        <f t="shared" si="8"/>
        <v>1812.3898499999998</v>
      </c>
      <c r="BE22" s="374">
        <v>19346.297599999998</v>
      </c>
      <c r="BF22" s="374">
        <f t="shared" si="9"/>
        <v>3224.382933333333</v>
      </c>
      <c r="BG22" s="291">
        <v>6768</v>
      </c>
      <c r="BH22" s="281">
        <f t="shared" si="10"/>
        <v>2256</v>
      </c>
      <c r="BI22" s="374">
        <v>178</v>
      </c>
      <c r="BJ22" s="254">
        <v>248.3775</v>
      </c>
      <c r="BK22" s="292">
        <f t="shared" si="2"/>
        <v>2060.3775</v>
      </c>
      <c r="BL22" s="365">
        <v>1968.7125</v>
      </c>
      <c r="BM22" s="365">
        <v>1968.7125</v>
      </c>
      <c r="BN22" s="365">
        <v>1968.7125</v>
      </c>
      <c r="BO22" s="365">
        <v>1968.7125</v>
      </c>
      <c r="BP22" s="365">
        <f t="shared" si="11"/>
        <v>5906.137500000001</v>
      </c>
      <c r="BQ22" s="47">
        <f t="shared" si="3"/>
        <v>24265.1325</v>
      </c>
    </row>
    <row r="23" spans="1:72" s="142" customFormat="1" ht="15.75">
      <c r="A23">
        <v>8970</v>
      </c>
      <c r="B23" s="237">
        <v>22</v>
      </c>
      <c r="C23" s="243">
        <v>92</v>
      </c>
      <c r="D23" s="244" t="s">
        <v>1407</v>
      </c>
      <c r="E23" s="244" t="s">
        <v>1259</v>
      </c>
      <c r="F23" s="237">
        <v>16555</v>
      </c>
      <c r="G23" s="252" t="s">
        <v>2159</v>
      </c>
      <c r="H23" s="253"/>
      <c r="I23" s="226"/>
      <c r="J23" s="259"/>
      <c r="K23" s="259"/>
      <c r="L23" s="226"/>
      <c r="M23" s="226" t="s">
        <v>2798</v>
      </c>
      <c r="N23" s="226" t="s">
        <v>2028</v>
      </c>
      <c r="O23" s="247" t="s">
        <v>2029</v>
      </c>
      <c r="P23" s="211" t="s">
        <v>2800</v>
      </c>
      <c r="Q23" s="226">
        <v>765489004</v>
      </c>
      <c r="R23" s="226">
        <v>4402299</v>
      </c>
      <c r="S23" s="226" t="s">
        <v>747</v>
      </c>
      <c r="T23" s="226" t="s">
        <v>909</v>
      </c>
      <c r="U23" s="252" t="s">
        <v>711</v>
      </c>
      <c r="V23" s="252" t="s">
        <v>665</v>
      </c>
      <c r="W23" s="226" t="s">
        <v>2826</v>
      </c>
      <c r="X23" s="260">
        <v>4402299</v>
      </c>
      <c r="Y23" s="254">
        <v>2490410150389</v>
      </c>
      <c r="Z23" s="232" t="s">
        <v>988</v>
      </c>
      <c r="AA23" s="232" t="s">
        <v>986</v>
      </c>
      <c r="AB23" s="232" t="s">
        <v>993</v>
      </c>
      <c r="AC23" s="232" t="s">
        <v>993</v>
      </c>
      <c r="AD23" s="232" t="s">
        <v>986</v>
      </c>
      <c r="AE23" s="262">
        <v>3</v>
      </c>
      <c r="AF23" s="262"/>
      <c r="AG23" s="291">
        <v>16578</v>
      </c>
      <c r="AH23" s="291">
        <v>7680</v>
      </c>
      <c r="AI23" s="291">
        <f t="shared" si="4"/>
        <v>14499.118799999998</v>
      </c>
      <c r="AJ23" s="291">
        <f t="shared" si="0"/>
        <v>24265.1325</v>
      </c>
      <c r="AK23" s="291">
        <f t="shared" si="5"/>
        <v>6768</v>
      </c>
      <c r="AL23" s="291">
        <v>6865.152</v>
      </c>
      <c r="AM23" s="291">
        <f t="shared" si="6"/>
        <v>2288.384</v>
      </c>
      <c r="AN23" s="291">
        <v>2256</v>
      </c>
      <c r="AO23" s="291">
        <v>2256</v>
      </c>
      <c r="AP23" s="291">
        <v>2256</v>
      </c>
      <c r="AQ23" s="291">
        <f t="shared" si="12"/>
        <v>5880</v>
      </c>
      <c r="AR23" s="291">
        <v>2256</v>
      </c>
      <c r="AS23" s="291">
        <v>1812</v>
      </c>
      <c r="AT23" s="291">
        <v>1812</v>
      </c>
      <c r="AU23" s="291">
        <f t="shared" si="1"/>
        <v>5436</v>
      </c>
      <c r="AV23" s="291">
        <v>1812</v>
      </c>
      <c r="AW23" s="291">
        <v>1812</v>
      </c>
      <c r="AX23" s="291">
        <v>1812</v>
      </c>
      <c r="AY23" s="291">
        <f t="shared" si="7"/>
        <v>6181.1325</v>
      </c>
      <c r="AZ23" s="254">
        <v>2060.3775</v>
      </c>
      <c r="BA23" s="254">
        <v>2060.3775</v>
      </c>
      <c r="BB23" s="254">
        <v>2060.3775</v>
      </c>
      <c r="BC23" s="291">
        <v>14499.118799999998</v>
      </c>
      <c r="BD23" s="291">
        <f t="shared" si="8"/>
        <v>1812.3898499999998</v>
      </c>
      <c r="BE23" s="374">
        <v>19346.297599999998</v>
      </c>
      <c r="BF23" s="374">
        <f t="shared" si="9"/>
        <v>3224.382933333333</v>
      </c>
      <c r="BG23" s="291">
        <v>6768</v>
      </c>
      <c r="BH23" s="281">
        <f t="shared" si="10"/>
        <v>2256</v>
      </c>
      <c r="BI23" s="374">
        <v>178</v>
      </c>
      <c r="BJ23" s="254">
        <v>248.3775</v>
      </c>
      <c r="BK23" s="292">
        <f t="shared" si="2"/>
        <v>2060.3775</v>
      </c>
      <c r="BL23" s="365">
        <v>1968.7125</v>
      </c>
      <c r="BM23" s="365">
        <v>1968.7125</v>
      </c>
      <c r="BN23" s="365">
        <v>1968.7125</v>
      </c>
      <c r="BO23" s="365">
        <v>1968.7125</v>
      </c>
      <c r="BP23" s="365">
        <f t="shared" si="11"/>
        <v>5906.137500000001</v>
      </c>
      <c r="BQ23" s="47">
        <f t="shared" si="3"/>
        <v>24265.1325</v>
      </c>
      <c r="BR23" s="141"/>
      <c r="BS23" s="141"/>
      <c r="BT23" s="141"/>
    </row>
    <row r="24" spans="1:72" s="142" customFormat="1" ht="15.75">
      <c r="A24">
        <v>8971</v>
      </c>
      <c r="B24" s="236">
        <v>23</v>
      </c>
      <c r="C24" s="243">
        <v>90</v>
      </c>
      <c r="D24" s="244" t="s">
        <v>1407</v>
      </c>
      <c r="E24" s="244" t="s">
        <v>1259</v>
      </c>
      <c r="F24" s="237">
        <v>16556</v>
      </c>
      <c r="G24" s="252" t="s">
        <v>2135</v>
      </c>
      <c r="H24" s="253"/>
      <c r="I24" s="226"/>
      <c r="J24" s="259">
        <v>3191</v>
      </c>
      <c r="K24" s="259"/>
      <c r="L24" s="226"/>
      <c r="M24" s="226" t="s">
        <v>1862</v>
      </c>
      <c r="N24" s="226" t="s">
        <v>1941</v>
      </c>
      <c r="O24" s="247" t="s">
        <v>1942</v>
      </c>
      <c r="P24" s="211" t="s">
        <v>2800</v>
      </c>
      <c r="Q24" s="226">
        <v>724337386</v>
      </c>
      <c r="R24" s="226">
        <v>26774420</v>
      </c>
      <c r="S24" s="226" t="s">
        <v>1289</v>
      </c>
      <c r="T24" s="411" t="s">
        <v>2924</v>
      </c>
      <c r="U24" s="252" t="s">
        <v>690</v>
      </c>
      <c r="V24" s="252" t="s">
        <v>719</v>
      </c>
      <c r="W24" s="226" t="s">
        <v>935</v>
      </c>
      <c r="X24" s="256">
        <v>360498</v>
      </c>
      <c r="Y24" s="254">
        <v>1850314284540</v>
      </c>
      <c r="Z24" s="232" t="s">
        <v>983</v>
      </c>
      <c r="AA24" s="232" t="s">
        <v>975</v>
      </c>
      <c r="AB24" s="232" t="s">
        <v>983</v>
      </c>
      <c r="AC24" s="232" t="s">
        <v>975</v>
      </c>
      <c r="AD24" s="232" t="s">
        <v>983</v>
      </c>
      <c r="AE24" s="262">
        <v>3</v>
      </c>
      <c r="AF24" s="262"/>
      <c r="AG24" s="291">
        <v>16578</v>
      </c>
      <c r="AH24" s="291">
        <v>5120</v>
      </c>
      <c r="AI24" s="291">
        <f t="shared" si="4"/>
        <v>14499.118799999998</v>
      </c>
      <c r="AJ24" s="291">
        <f t="shared" si="0"/>
        <v>24265.1325</v>
      </c>
      <c r="AK24" s="291">
        <f t="shared" si="5"/>
        <v>6768</v>
      </c>
      <c r="AL24" s="291">
        <v>4576.768</v>
      </c>
      <c r="AM24" s="291">
        <f t="shared" si="6"/>
        <v>1525.5893333333333</v>
      </c>
      <c r="AN24" s="291">
        <v>2256</v>
      </c>
      <c r="AO24" s="291">
        <v>2256</v>
      </c>
      <c r="AP24" s="291">
        <v>2256</v>
      </c>
      <c r="AQ24" s="291">
        <f t="shared" si="12"/>
        <v>5880</v>
      </c>
      <c r="AR24" s="291">
        <v>2256</v>
      </c>
      <c r="AS24" s="291">
        <v>1812</v>
      </c>
      <c r="AT24" s="291">
        <v>1812</v>
      </c>
      <c r="AU24" s="291">
        <f t="shared" si="1"/>
        <v>5436</v>
      </c>
      <c r="AV24" s="291">
        <v>1812</v>
      </c>
      <c r="AW24" s="291">
        <v>1812</v>
      </c>
      <c r="AX24" s="291">
        <v>1812</v>
      </c>
      <c r="AY24" s="291">
        <f t="shared" si="7"/>
        <v>6181.1325</v>
      </c>
      <c r="AZ24" s="254">
        <v>2060.3775</v>
      </c>
      <c r="BA24" s="254">
        <v>2060.3775</v>
      </c>
      <c r="BB24" s="254">
        <v>2060.3775</v>
      </c>
      <c r="BC24" s="291">
        <v>14499.118799999998</v>
      </c>
      <c r="BD24" s="291">
        <f t="shared" si="8"/>
        <v>1812.3898499999998</v>
      </c>
      <c r="BE24" s="374">
        <v>19346.297599999998</v>
      </c>
      <c r="BF24" s="374">
        <f t="shared" si="9"/>
        <v>3224.382933333333</v>
      </c>
      <c r="BG24" s="291">
        <v>6768</v>
      </c>
      <c r="BH24" s="281">
        <f t="shared" si="10"/>
        <v>2256</v>
      </c>
      <c r="BI24" s="374">
        <v>178</v>
      </c>
      <c r="BJ24" s="254">
        <v>248.3775</v>
      </c>
      <c r="BK24" s="292">
        <f t="shared" si="2"/>
        <v>2060.3775</v>
      </c>
      <c r="BL24" s="365">
        <v>1968.7125</v>
      </c>
      <c r="BM24" s="365">
        <v>1968.7125</v>
      </c>
      <c r="BN24" s="365">
        <v>1968.7125</v>
      </c>
      <c r="BO24" s="365">
        <v>1968.7125</v>
      </c>
      <c r="BP24" s="365">
        <f t="shared" si="11"/>
        <v>5906.137500000001</v>
      </c>
      <c r="BQ24" s="47">
        <f t="shared" si="3"/>
        <v>24265.1325</v>
      </c>
      <c r="BR24" s="141"/>
      <c r="BS24" s="141"/>
      <c r="BT24" s="141"/>
    </row>
    <row r="25" spans="2:72" s="336" customFormat="1" ht="47.25">
      <c r="B25" s="331">
        <v>24</v>
      </c>
      <c r="C25" s="333">
        <v>90</v>
      </c>
      <c r="D25" s="333" t="s">
        <v>1407</v>
      </c>
      <c r="E25" s="335" t="s">
        <v>1765</v>
      </c>
      <c r="F25" s="335"/>
      <c r="G25" s="226" t="s">
        <v>1766</v>
      </c>
      <c r="H25" s="226"/>
      <c r="I25" s="226"/>
      <c r="J25" s="226"/>
      <c r="K25" s="226"/>
      <c r="L25" s="226"/>
      <c r="M25" s="226" t="s">
        <v>1767</v>
      </c>
      <c r="N25" s="226"/>
      <c r="O25" s="226"/>
      <c r="P25" s="226" t="s">
        <v>2800</v>
      </c>
      <c r="Q25" s="226"/>
      <c r="R25" s="226"/>
      <c r="S25" s="226"/>
      <c r="T25" s="226"/>
      <c r="U25" s="226" t="s">
        <v>2098</v>
      </c>
      <c r="V25" s="390" t="s">
        <v>2100</v>
      </c>
      <c r="W25" s="226" t="s">
        <v>935</v>
      </c>
      <c r="X25" s="260"/>
      <c r="Y25" s="254"/>
      <c r="Z25" s="232" t="s">
        <v>976</v>
      </c>
      <c r="AA25" s="232" t="s">
        <v>975</v>
      </c>
      <c r="AB25" s="232" t="s">
        <v>983</v>
      </c>
      <c r="AC25" s="232" t="s">
        <v>979</v>
      </c>
      <c r="AD25" s="232" t="s">
        <v>983</v>
      </c>
      <c r="AE25" s="226">
        <v>3</v>
      </c>
      <c r="AF25" s="226"/>
      <c r="AG25" s="412">
        <v>0</v>
      </c>
      <c r="AH25" s="412">
        <v>5120</v>
      </c>
      <c r="AI25" s="291">
        <f t="shared" si="4"/>
        <v>0</v>
      </c>
      <c r="AJ25" s="291">
        <f t="shared" si="0"/>
        <v>9024</v>
      </c>
      <c r="AK25" s="291">
        <f t="shared" si="5"/>
        <v>6768</v>
      </c>
      <c r="AL25" s="291">
        <v>4576.768</v>
      </c>
      <c r="AM25" s="291">
        <f t="shared" si="6"/>
        <v>1525.5893333333333</v>
      </c>
      <c r="AN25" s="291">
        <v>2256</v>
      </c>
      <c r="AO25" s="291">
        <v>2256</v>
      </c>
      <c r="AP25" s="291">
        <v>2256</v>
      </c>
      <c r="AQ25" s="291">
        <f t="shared" si="12"/>
        <v>2256</v>
      </c>
      <c r="AR25" s="291">
        <v>2256</v>
      </c>
      <c r="AS25" s="291">
        <v>0</v>
      </c>
      <c r="AT25" s="291">
        <v>0</v>
      </c>
      <c r="AU25" s="291">
        <f t="shared" si="1"/>
        <v>0</v>
      </c>
      <c r="AV25" s="291">
        <v>0</v>
      </c>
      <c r="AW25" s="291">
        <v>0</v>
      </c>
      <c r="AX25" s="291">
        <v>0</v>
      </c>
      <c r="AY25" s="291">
        <f t="shared" si="7"/>
        <v>0</v>
      </c>
      <c r="AZ25" s="254">
        <v>0</v>
      </c>
      <c r="BA25" s="254">
        <v>0</v>
      </c>
      <c r="BB25" s="254">
        <v>0</v>
      </c>
      <c r="BC25" s="291">
        <v>0</v>
      </c>
      <c r="BD25" s="291">
        <f t="shared" si="8"/>
        <v>0</v>
      </c>
      <c r="BE25" s="291">
        <v>19346.297599999998</v>
      </c>
      <c r="BF25" s="374">
        <f t="shared" si="9"/>
        <v>3224.382933333333</v>
      </c>
      <c r="BG25" s="291">
        <v>6768</v>
      </c>
      <c r="BH25" s="281">
        <f t="shared" si="10"/>
        <v>2256</v>
      </c>
      <c r="BI25" s="374">
        <v>0</v>
      </c>
      <c r="BJ25" s="254">
        <v>0</v>
      </c>
      <c r="BK25" s="292">
        <f t="shared" si="2"/>
        <v>0</v>
      </c>
      <c r="BL25" s="365">
        <v>0</v>
      </c>
      <c r="BM25" s="365">
        <v>0</v>
      </c>
      <c r="BN25" s="365">
        <v>0</v>
      </c>
      <c r="BO25" s="365">
        <v>0</v>
      </c>
      <c r="BP25" s="365">
        <f t="shared" si="11"/>
        <v>0</v>
      </c>
      <c r="BQ25" s="47">
        <f t="shared" si="3"/>
        <v>9024</v>
      </c>
      <c r="BR25" s="40"/>
      <c r="BS25" s="40"/>
      <c r="BT25" s="40"/>
    </row>
    <row r="26" spans="2:72" s="202" customFormat="1" ht="15.75">
      <c r="B26" s="356">
        <v>25</v>
      </c>
      <c r="C26" s="250">
        <v>90</v>
      </c>
      <c r="D26" s="250" t="s">
        <v>1407</v>
      </c>
      <c r="E26" s="261" t="s">
        <v>1259</v>
      </c>
      <c r="F26" s="261"/>
      <c r="G26" s="226" t="s">
        <v>1768</v>
      </c>
      <c r="H26" s="226"/>
      <c r="I26" s="226"/>
      <c r="J26" s="226"/>
      <c r="K26" s="226"/>
      <c r="L26" s="226"/>
      <c r="M26" s="226" t="s">
        <v>1767</v>
      </c>
      <c r="N26" s="226" t="s">
        <v>1941</v>
      </c>
      <c r="O26" s="226"/>
      <c r="P26" s="226" t="s">
        <v>2800</v>
      </c>
      <c r="Q26" s="226">
        <v>724337386</v>
      </c>
      <c r="R26" s="226"/>
      <c r="S26" s="226"/>
      <c r="T26" s="226"/>
      <c r="U26" s="226" t="s">
        <v>2099</v>
      </c>
      <c r="V26" s="226" t="s">
        <v>1768</v>
      </c>
      <c r="W26" s="226" t="s">
        <v>935</v>
      </c>
      <c r="X26" s="260"/>
      <c r="Y26" s="254"/>
      <c r="Z26" s="232" t="s">
        <v>983</v>
      </c>
      <c r="AA26" s="232" t="s">
        <v>975</v>
      </c>
      <c r="AB26" s="232" t="s">
        <v>983</v>
      </c>
      <c r="AC26" s="232" t="s">
        <v>975</v>
      </c>
      <c r="AD26" s="232" t="s">
        <v>983</v>
      </c>
      <c r="AE26" s="226">
        <v>3</v>
      </c>
      <c r="AF26" s="226"/>
      <c r="AG26" s="412">
        <v>16578</v>
      </c>
      <c r="AH26" s="412">
        <v>5120</v>
      </c>
      <c r="AI26" s="291">
        <f t="shared" si="4"/>
        <v>14499.118799999998</v>
      </c>
      <c r="AJ26" s="291">
        <f t="shared" si="0"/>
        <v>24265.1325</v>
      </c>
      <c r="AK26" s="291">
        <f t="shared" si="5"/>
        <v>6768</v>
      </c>
      <c r="AL26" s="291">
        <v>4576.768</v>
      </c>
      <c r="AM26" s="291">
        <f t="shared" si="6"/>
        <v>1525.5893333333333</v>
      </c>
      <c r="AN26" s="291">
        <v>2256</v>
      </c>
      <c r="AO26" s="291">
        <v>2256</v>
      </c>
      <c r="AP26" s="291">
        <v>2256</v>
      </c>
      <c r="AQ26" s="291">
        <f t="shared" si="12"/>
        <v>5880</v>
      </c>
      <c r="AR26" s="291">
        <v>2256</v>
      </c>
      <c r="AS26" s="291">
        <v>1812</v>
      </c>
      <c r="AT26" s="291">
        <v>1812</v>
      </c>
      <c r="AU26" s="291">
        <f t="shared" si="1"/>
        <v>5436</v>
      </c>
      <c r="AV26" s="291">
        <v>1812</v>
      </c>
      <c r="AW26" s="291">
        <v>1812</v>
      </c>
      <c r="AX26" s="291">
        <v>1812</v>
      </c>
      <c r="AY26" s="291">
        <f t="shared" si="7"/>
        <v>6181.1325</v>
      </c>
      <c r="AZ26" s="254">
        <v>2060.3775</v>
      </c>
      <c r="BA26" s="254">
        <v>2060.3775</v>
      </c>
      <c r="BB26" s="254">
        <v>2060.3775</v>
      </c>
      <c r="BC26" s="291">
        <v>14499.118799999998</v>
      </c>
      <c r="BD26" s="291">
        <f t="shared" si="8"/>
        <v>1812.3898499999998</v>
      </c>
      <c r="BE26" s="291">
        <v>19346.297599999998</v>
      </c>
      <c r="BF26" s="374">
        <f t="shared" si="9"/>
        <v>3224.382933333333</v>
      </c>
      <c r="BG26" s="291">
        <v>6768</v>
      </c>
      <c r="BH26" s="281">
        <f t="shared" si="10"/>
        <v>2256</v>
      </c>
      <c r="BI26" s="374">
        <v>178</v>
      </c>
      <c r="BJ26" s="254">
        <v>248.3775</v>
      </c>
      <c r="BK26" s="292">
        <f t="shared" si="2"/>
        <v>2060.3775</v>
      </c>
      <c r="BL26" s="365">
        <v>1968.7125</v>
      </c>
      <c r="BM26" s="365">
        <v>1968.7125</v>
      </c>
      <c r="BN26" s="365">
        <v>1968.7125</v>
      </c>
      <c r="BO26" s="365">
        <v>1968.7125</v>
      </c>
      <c r="BP26" s="365">
        <f t="shared" si="11"/>
        <v>5906.137500000001</v>
      </c>
      <c r="BQ26" s="47">
        <f t="shared" si="3"/>
        <v>24265.1325</v>
      </c>
      <c r="BR26" s="380"/>
      <c r="BS26" s="380"/>
      <c r="BT26" s="380"/>
    </row>
    <row r="27" spans="2:72" s="339" customFormat="1" ht="15.75">
      <c r="B27" s="357">
        <v>26</v>
      </c>
      <c r="C27" s="337">
        <v>90</v>
      </c>
      <c r="D27" s="337" t="s">
        <v>1407</v>
      </c>
      <c r="E27" s="338" t="s">
        <v>1259</v>
      </c>
      <c r="F27" s="338"/>
      <c r="G27" s="348" t="s">
        <v>823</v>
      </c>
      <c r="H27" s="348"/>
      <c r="I27" s="348"/>
      <c r="J27" s="348"/>
      <c r="K27" s="348"/>
      <c r="L27" s="348"/>
      <c r="M27" s="348" t="s">
        <v>1767</v>
      </c>
      <c r="N27" s="348" t="s">
        <v>1941</v>
      </c>
      <c r="O27" s="362" t="s">
        <v>754</v>
      </c>
      <c r="P27" s="348" t="s">
        <v>2800</v>
      </c>
      <c r="Q27" s="226">
        <v>724337386</v>
      </c>
      <c r="R27" s="348"/>
      <c r="S27" s="348"/>
      <c r="T27" s="348"/>
      <c r="U27" s="348" t="s">
        <v>825</v>
      </c>
      <c r="V27" s="348" t="s">
        <v>826</v>
      </c>
      <c r="W27" s="348"/>
      <c r="X27" s="340"/>
      <c r="Y27" s="350"/>
      <c r="Z27" s="413"/>
      <c r="AA27" s="413"/>
      <c r="AB27" s="413"/>
      <c r="AC27" s="413"/>
      <c r="AD27" s="413"/>
      <c r="AE27" s="414"/>
      <c r="AF27" s="414"/>
      <c r="AG27" s="352">
        <v>16578</v>
      </c>
      <c r="AH27" s="352"/>
      <c r="AI27" s="291">
        <f t="shared" si="4"/>
        <v>14499.118799999998</v>
      </c>
      <c r="AJ27" s="291">
        <f t="shared" si="0"/>
        <v>15241.1325</v>
      </c>
      <c r="AK27" s="344">
        <f t="shared" si="5"/>
        <v>0</v>
      </c>
      <c r="AL27" s="344"/>
      <c r="AM27" s="344"/>
      <c r="AN27" s="344">
        <v>0</v>
      </c>
      <c r="AO27" s="344">
        <v>0</v>
      </c>
      <c r="AP27" s="344">
        <v>0</v>
      </c>
      <c r="AQ27" s="344">
        <f t="shared" si="12"/>
        <v>3624</v>
      </c>
      <c r="AR27" s="344">
        <v>0</v>
      </c>
      <c r="AS27" s="291">
        <v>1812</v>
      </c>
      <c r="AT27" s="291">
        <v>1812</v>
      </c>
      <c r="AU27" s="291">
        <f t="shared" si="1"/>
        <v>5436</v>
      </c>
      <c r="AV27" s="291">
        <v>1812</v>
      </c>
      <c r="AW27" s="291">
        <v>1812</v>
      </c>
      <c r="AX27" s="291">
        <v>1812</v>
      </c>
      <c r="AY27" s="291">
        <f t="shared" si="7"/>
        <v>6181.1325</v>
      </c>
      <c r="AZ27" s="350">
        <v>2060.3775</v>
      </c>
      <c r="BA27" s="350">
        <v>2060.3775</v>
      </c>
      <c r="BB27" s="350">
        <v>2060.3775</v>
      </c>
      <c r="BC27" s="291">
        <v>14499.118799999998</v>
      </c>
      <c r="BD27" s="291">
        <f t="shared" si="8"/>
        <v>1812.3898499999998</v>
      </c>
      <c r="BE27" s="344"/>
      <c r="BF27" s="415"/>
      <c r="BG27" s="344"/>
      <c r="BH27" s="416"/>
      <c r="BI27" s="374">
        <v>178</v>
      </c>
      <c r="BJ27" s="254">
        <v>248.3775</v>
      </c>
      <c r="BK27" s="292">
        <f t="shared" si="2"/>
        <v>2060.3775</v>
      </c>
      <c r="BL27" s="367">
        <v>1968.7125</v>
      </c>
      <c r="BM27" s="367">
        <v>1968.7125</v>
      </c>
      <c r="BN27" s="367">
        <v>1968.7125</v>
      </c>
      <c r="BO27" s="365">
        <v>1968.7125</v>
      </c>
      <c r="BP27" s="365">
        <f t="shared" si="11"/>
        <v>5906.137500000001</v>
      </c>
      <c r="BQ27" s="47">
        <f t="shared" si="3"/>
        <v>15241.1325</v>
      </c>
      <c r="BR27" s="381"/>
      <c r="BS27" s="381"/>
      <c r="BT27" s="381"/>
    </row>
    <row r="28" spans="2:72" s="339" customFormat="1" ht="15.75">
      <c r="B28" s="357">
        <v>27</v>
      </c>
      <c r="C28" s="337">
        <v>90</v>
      </c>
      <c r="D28" s="337" t="s">
        <v>1407</v>
      </c>
      <c r="E28" s="338" t="s">
        <v>1259</v>
      </c>
      <c r="F28" s="338"/>
      <c r="G28" s="348" t="s">
        <v>824</v>
      </c>
      <c r="H28" s="348"/>
      <c r="I28" s="348"/>
      <c r="J28" s="348"/>
      <c r="K28" s="348"/>
      <c r="L28" s="348"/>
      <c r="M28" s="348" t="s">
        <v>1767</v>
      </c>
      <c r="N28" s="348" t="s">
        <v>1941</v>
      </c>
      <c r="O28" s="362" t="s">
        <v>499</v>
      </c>
      <c r="P28" s="348" t="s">
        <v>2800</v>
      </c>
      <c r="Q28" s="226">
        <v>724337386</v>
      </c>
      <c r="R28" s="348"/>
      <c r="S28" s="348"/>
      <c r="T28" s="348"/>
      <c r="U28" s="348" t="s">
        <v>2118</v>
      </c>
      <c r="V28" s="348" t="s">
        <v>827</v>
      </c>
      <c r="W28" s="348"/>
      <c r="X28" s="340"/>
      <c r="Y28" s="350"/>
      <c r="Z28" s="413"/>
      <c r="AA28" s="413"/>
      <c r="AB28" s="413"/>
      <c r="AC28" s="413"/>
      <c r="AD28" s="413"/>
      <c r="AE28" s="414"/>
      <c r="AF28" s="414"/>
      <c r="AG28" s="352">
        <v>16578</v>
      </c>
      <c r="AH28" s="352"/>
      <c r="AI28" s="291">
        <f t="shared" si="4"/>
        <v>14499.118799999998</v>
      </c>
      <c r="AJ28" s="291">
        <f t="shared" si="0"/>
        <v>15241.1325</v>
      </c>
      <c r="AK28" s="344">
        <f t="shared" si="5"/>
        <v>0</v>
      </c>
      <c r="AL28" s="344"/>
      <c r="AM28" s="344"/>
      <c r="AN28" s="344">
        <v>0</v>
      </c>
      <c r="AO28" s="344">
        <v>0</v>
      </c>
      <c r="AP28" s="344">
        <v>0</v>
      </c>
      <c r="AQ28" s="344">
        <f t="shared" si="12"/>
        <v>3624</v>
      </c>
      <c r="AR28" s="344">
        <v>0</v>
      </c>
      <c r="AS28" s="291">
        <v>1812</v>
      </c>
      <c r="AT28" s="291">
        <v>1812</v>
      </c>
      <c r="AU28" s="291">
        <f t="shared" si="1"/>
        <v>5436</v>
      </c>
      <c r="AV28" s="291">
        <v>1812</v>
      </c>
      <c r="AW28" s="291">
        <v>1812</v>
      </c>
      <c r="AX28" s="291">
        <v>1812</v>
      </c>
      <c r="AY28" s="291">
        <f t="shared" si="7"/>
        <v>6181.1325</v>
      </c>
      <c r="AZ28" s="350">
        <v>2060.3775</v>
      </c>
      <c r="BA28" s="350">
        <v>2060.3775</v>
      </c>
      <c r="BB28" s="350">
        <v>2060.3775</v>
      </c>
      <c r="BC28" s="291">
        <v>14499.118799999998</v>
      </c>
      <c r="BD28" s="291">
        <f t="shared" si="8"/>
        <v>1812.3898499999998</v>
      </c>
      <c r="BE28" s="344"/>
      <c r="BF28" s="415"/>
      <c r="BG28" s="344"/>
      <c r="BH28" s="416"/>
      <c r="BI28" s="374">
        <v>178</v>
      </c>
      <c r="BJ28" s="254">
        <v>248.3775</v>
      </c>
      <c r="BK28" s="292">
        <f t="shared" si="2"/>
        <v>2060.3775</v>
      </c>
      <c r="BL28" s="367">
        <v>1968.7125</v>
      </c>
      <c r="BM28" s="367">
        <v>1968.7125</v>
      </c>
      <c r="BN28" s="367">
        <v>1968.7125</v>
      </c>
      <c r="BO28" s="365">
        <v>1968.7125</v>
      </c>
      <c r="BP28" s="365">
        <f t="shared" si="11"/>
        <v>5906.137500000001</v>
      </c>
      <c r="BQ28" s="47">
        <f t="shared" si="3"/>
        <v>15241.1325</v>
      </c>
      <c r="BR28" s="381"/>
      <c r="BS28" s="381"/>
      <c r="BT28" s="381"/>
    </row>
    <row r="29" spans="2:72" s="334" customFormat="1" ht="15.75">
      <c r="B29" s="331">
        <v>28</v>
      </c>
      <c r="C29" s="332">
        <v>156</v>
      </c>
      <c r="D29" s="331" t="s">
        <v>1407</v>
      </c>
      <c r="E29" s="331" t="s">
        <v>1051</v>
      </c>
      <c r="F29" s="331"/>
      <c r="G29" s="252" t="s">
        <v>2136</v>
      </c>
      <c r="H29" s="253"/>
      <c r="I29" s="211"/>
      <c r="J29" s="259">
        <v>3752</v>
      </c>
      <c r="K29" s="259"/>
      <c r="L29" s="226"/>
      <c r="M29" s="226" t="s">
        <v>1863</v>
      </c>
      <c r="N29" s="226"/>
      <c r="O29" s="247" t="s">
        <v>501</v>
      </c>
      <c r="P29" s="211" t="s">
        <v>2800</v>
      </c>
      <c r="Q29" s="226">
        <v>745389140</v>
      </c>
      <c r="R29" s="226">
        <v>21264323</v>
      </c>
      <c r="S29" s="226" t="s">
        <v>1287</v>
      </c>
      <c r="T29" s="226" t="s">
        <v>1943</v>
      </c>
      <c r="U29" s="252" t="s">
        <v>1095</v>
      </c>
      <c r="V29" s="252" t="s">
        <v>640</v>
      </c>
      <c r="W29" s="226" t="s">
        <v>2840</v>
      </c>
      <c r="X29" s="260">
        <v>929816</v>
      </c>
      <c r="Y29" s="254">
        <v>2691117063004</v>
      </c>
      <c r="Z29" s="232" t="s">
        <v>995</v>
      </c>
      <c r="AA29" s="232" t="s">
        <v>993</v>
      </c>
      <c r="AB29" s="232" t="s">
        <v>996</v>
      </c>
      <c r="AC29" s="232" t="s">
        <v>993</v>
      </c>
      <c r="AD29" s="232" t="s">
        <v>993</v>
      </c>
      <c r="AE29" s="262">
        <v>3</v>
      </c>
      <c r="AF29" s="262"/>
      <c r="AG29" s="291">
        <v>0</v>
      </c>
      <c r="AH29" s="291">
        <v>9600</v>
      </c>
      <c r="AI29" s="291">
        <f t="shared" si="4"/>
        <v>0</v>
      </c>
      <c r="AJ29" s="291">
        <f t="shared" si="0"/>
        <v>11280</v>
      </c>
      <c r="AK29" s="291">
        <f t="shared" si="5"/>
        <v>8460</v>
      </c>
      <c r="AL29" s="291">
        <v>8581.44</v>
      </c>
      <c r="AM29" s="291">
        <f t="shared" si="6"/>
        <v>2860.48</v>
      </c>
      <c r="AN29" s="291">
        <v>2820</v>
      </c>
      <c r="AO29" s="291">
        <v>2820</v>
      </c>
      <c r="AP29" s="291">
        <v>2820</v>
      </c>
      <c r="AQ29" s="291">
        <f t="shared" si="12"/>
        <v>2820</v>
      </c>
      <c r="AR29" s="291">
        <v>2820</v>
      </c>
      <c r="AS29" s="291">
        <v>0</v>
      </c>
      <c r="AT29" s="291">
        <v>0</v>
      </c>
      <c r="AU29" s="291">
        <f t="shared" si="1"/>
        <v>0</v>
      </c>
      <c r="AV29" s="291">
        <v>0</v>
      </c>
      <c r="AW29" s="291">
        <v>0</v>
      </c>
      <c r="AX29" s="291">
        <v>0</v>
      </c>
      <c r="AY29" s="291">
        <f t="shared" si="7"/>
        <v>0</v>
      </c>
      <c r="AZ29" s="254">
        <v>0</v>
      </c>
      <c r="BA29" s="254">
        <v>0</v>
      </c>
      <c r="BB29" s="254">
        <v>0</v>
      </c>
      <c r="BC29" s="291">
        <v>0</v>
      </c>
      <c r="BD29" s="291">
        <f t="shared" si="8"/>
        <v>0</v>
      </c>
      <c r="BE29" s="374">
        <v>24181.109399999998</v>
      </c>
      <c r="BF29" s="374">
        <f t="shared" si="9"/>
        <v>4030.1848999999997</v>
      </c>
      <c r="BG29" s="291">
        <v>8460</v>
      </c>
      <c r="BH29" s="281">
        <f t="shared" si="10"/>
        <v>2820</v>
      </c>
      <c r="BI29" s="374">
        <v>0</v>
      </c>
      <c r="BJ29" s="254">
        <v>0</v>
      </c>
      <c r="BK29" s="292">
        <f t="shared" si="2"/>
        <v>0</v>
      </c>
      <c r="BL29" s="365">
        <v>0</v>
      </c>
      <c r="BM29" s="365">
        <v>0</v>
      </c>
      <c r="BN29" s="365">
        <v>0</v>
      </c>
      <c r="BO29" s="365">
        <v>0</v>
      </c>
      <c r="BP29" s="365">
        <f t="shared" si="11"/>
        <v>0</v>
      </c>
      <c r="BQ29" s="47">
        <f t="shared" si="3"/>
        <v>11280</v>
      </c>
      <c r="BR29" s="382"/>
      <c r="BS29" s="382"/>
      <c r="BT29" s="382"/>
    </row>
    <row r="30" spans="1:72" s="139" customFormat="1" ht="15.75">
      <c r="A30" s="139">
        <v>8972</v>
      </c>
      <c r="B30" s="236">
        <v>29</v>
      </c>
      <c r="C30" s="251">
        <v>166</v>
      </c>
      <c r="D30" s="237" t="s">
        <v>1407</v>
      </c>
      <c r="E30" s="237" t="s">
        <v>1051</v>
      </c>
      <c r="F30" s="237">
        <v>16557</v>
      </c>
      <c r="G30" s="252" t="s">
        <v>2137</v>
      </c>
      <c r="H30" s="253"/>
      <c r="I30" s="226"/>
      <c r="J30" s="259">
        <v>649</v>
      </c>
      <c r="K30" s="259"/>
      <c r="L30" s="226"/>
      <c r="M30" s="226" t="s">
        <v>960</v>
      </c>
      <c r="N30" s="226"/>
      <c r="O30" s="247" t="s">
        <v>1944</v>
      </c>
      <c r="P30" s="211" t="s">
        <v>2800</v>
      </c>
      <c r="Q30" s="226">
        <v>723397935</v>
      </c>
      <c r="R30" s="226">
        <v>25396980</v>
      </c>
      <c r="S30" s="226" t="s">
        <v>1285</v>
      </c>
      <c r="T30" s="226" t="s">
        <v>2925</v>
      </c>
      <c r="U30" s="252" t="s">
        <v>1095</v>
      </c>
      <c r="V30" s="252" t="s">
        <v>645</v>
      </c>
      <c r="W30" s="226" t="s">
        <v>935</v>
      </c>
      <c r="X30" s="260" t="s">
        <v>2820</v>
      </c>
      <c r="Y30" s="254">
        <v>1750416151816</v>
      </c>
      <c r="Z30" s="232" t="s">
        <v>977</v>
      </c>
      <c r="AA30" s="232" t="s">
        <v>975</v>
      </c>
      <c r="AB30" s="232" t="s">
        <v>976</v>
      </c>
      <c r="AC30" s="232" t="s">
        <v>979</v>
      </c>
      <c r="AD30" s="232" t="s">
        <v>983</v>
      </c>
      <c r="AE30" s="262">
        <v>3</v>
      </c>
      <c r="AF30" s="262"/>
      <c r="AG30" s="291">
        <v>16578</v>
      </c>
      <c r="AH30" s="291">
        <v>7680</v>
      </c>
      <c r="AI30" s="291">
        <f t="shared" si="4"/>
        <v>14499.118799999998</v>
      </c>
      <c r="AJ30" s="291">
        <f t="shared" si="0"/>
        <v>24265.1325</v>
      </c>
      <c r="AK30" s="291">
        <f t="shared" si="5"/>
        <v>6768</v>
      </c>
      <c r="AL30" s="291">
        <v>6865.152</v>
      </c>
      <c r="AM30" s="291">
        <f t="shared" si="6"/>
        <v>2288.384</v>
      </c>
      <c r="AN30" s="291">
        <v>2256</v>
      </c>
      <c r="AO30" s="291">
        <v>2256</v>
      </c>
      <c r="AP30" s="291">
        <v>2256</v>
      </c>
      <c r="AQ30" s="291">
        <f t="shared" si="12"/>
        <v>5880</v>
      </c>
      <c r="AR30" s="291">
        <v>2256</v>
      </c>
      <c r="AS30" s="291">
        <v>1812</v>
      </c>
      <c r="AT30" s="291">
        <v>1812</v>
      </c>
      <c r="AU30" s="291">
        <f t="shared" si="1"/>
        <v>5436</v>
      </c>
      <c r="AV30" s="291">
        <v>1812</v>
      </c>
      <c r="AW30" s="291">
        <v>1812</v>
      </c>
      <c r="AX30" s="291">
        <v>1812</v>
      </c>
      <c r="AY30" s="291">
        <f t="shared" si="7"/>
        <v>6181.1325</v>
      </c>
      <c r="AZ30" s="254">
        <v>2060.3775</v>
      </c>
      <c r="BA30" s="254">
        <v>2060.3775</v>
      </c>
      <c r="BB30" s="254">
        <v>2060.3775</v>
      </c>
      <c r="BC30" s="291">
        <v>14499.118799999998</v>
      </c>
      <c r="BD30" s="291">
        <f t="shared" si="8"/>
        <v>1812.3898499999998</v>
      </c>
      <c r="BE30" s="374">
        <v>19346.297599999998</v>
      </c>
      <c r="BF30" s="374">
        <f t="shared" si="9"/>
        <v>3224.382933333333</v>
      </c>
      <c r="BG30" s="291">
        <v>6768</v>
      </c>
      <c r="BH30" s="281">
        <f t="shared" si="10"/>
        <v>2256</v>
      </c>
      <c r="BI30" s="374">
        <v>178</v>
      </c>
      <c r="BJ30" s="254">
        <v>248.3775</v>
      </c>
      <c r="BK30" s="292">
        <f t="shared" si="2"/>
        <v>2060.3775</v>
      </c>
      <c r="BL30" s="365">
        <v>1968.7125</v>
      </c>
      <c r="BM30" s="365">
        <v>1968.7125</v>
      </c>
      <c r="BN30" s="365">
        <v>1968.7125</v>
      </c>
      <c r="BO30" s="365">
        <v>1968.7125</v>
      </c>
      <c r="BP30" s="365">
        <f t="shared" si="11"/>
        <v>5906.137500000001</v>
      </c>
      <c r="BQ30" s="47">
        <f t="shared" si="3"/>
        <v>24265.1325</v>
      </c>
      <c r="BR30" s="104"/>
      <c r="BS30" s="104"/>
      <c r="BT30" s="104"/>
    </row>
    <row r="31" spans="1:72" s="142" customFormat="1" ht="15.75">
      <c r="A31" s="142">
        <v>8973</v>
      </c>
      <c r="B31" s="237">
        <v>30</v>
      </c>
      <c r="C31" s="243">
        <v>102</v>
      </c>
      <c r="D31" s="244" t="s">
        <v>1407</v>
      </c>
      <c r="E31" s="244" t="s">
        <v>1259</v>
      </c>
      <c r="F31" s="244">
        <v>16558</v>
      </c>
      <c r="G31" s="252" t="s">
        <v>2138</v>
      </c>
      <c r="H31" s="253"/>
      <c r="I31" s="226"/>
      <c r="J31" s="259">
        <v>3624</v>
      </c>
      <c r="K31" s="259"/>
      <c r="L31" s="226"/>
      <c r="M31" s="226" t="s">
        <v>761</v>
      </c>
      <c r="N31" s="226" t="s">
        <v>1945</v>
      </c>
      <c r="O31" s="247" t="s">
        <v>1946</v>
      </c>
      <c r="P31" s="211" t="s">
        <v>2800</v>
      </c>
      <c r="Q31" s="226">
        <v>722566996</v>
      </c>
      <c r="R31" s="226">
        <v>8492642</v>
      </c>
      <c r="S31" s="226" t="s">
        <v>1295</v>
      </c>
      <c r="T31" s="226" t="s">
        <v>1947</v>
      </c>
      <c r="U31" s="252" t="s">
        <v>691</v>
      </c>
      <c r="V31" s="252" t="s">
        <v>692</v>
      </c>
      <c r="W31" s="226" t="s">
        <v>2826</v>
      </c>
      <c r="X31" s="260">
        <v>662682</v>
      </c>
      <c r="Y31" s="254">
        <v>2640610150011</v>
      </c>
      <c r="Z31" s="232" t="s">
        <v>2546</v>
      </c>
      <c r="AA31" s="232" t="s">
        <v>2547</v>
      </c>
      <c r="AB31" s="232" t="s">
        <v>973</v>
      </c>
      <c r="AC31" s="232" t="s">
        <v>2547</v>
      </c>
      <c r="AD31" s="232" t="s">
        <v>2548</v>
      </c>
      <c r="AE31" s="262">
        <v>3</v>
      </c>
      <c r="AF31" s="262"/>
      <c r="AG31" s="291">
        <v>16578</v>
      </c>
      <c r="AH31" s="291">
        <v>7680</v>
      </c>
      <c r="AI31" s="291">
        <f t="shared" si="4"/>
        <v>14499.118799999998</v>
      </c>
      <c r="AJ31" s="291">
        <f t="shared" si="0"/>
        <v>24265.1325</v>
      </c>
      <c r="AK31" s="291">
        <f t="shared" si="5"/>
        <v>6768</v>
      </c>
      <c r="AL31" s="291">
        <v>6865.152</v>
      </c>
      <c r="AM31" s="291">
        <f t="shared" si="6"/>
        <v>2288.384</v>
      </c>
      <c r="AN31" s="291">
        <v>2256</v>
      </c>
      <c r="AO31" s="291">
        <v>2256</v>
      </c>
      <c r="AP31" s="291">
        <v>2256</v>
      </c>
      <c r="AQ31" s="291">
        <f t="shared" si="12"/>
        <v>5880</v>
      </c>
      <c r="AR31" s="291">
        <v>2256</v>
      </c>
      <c r="AS31" s="291">
        <v>1812</v>
      </c>
      <c r="AT31" s="291">
        <v>1812</v>
      </c>
      <c r="AU31" s="291">
        <f t="shared" si="1"/>
        <v>5436</v>
      </c>
      <c r="AV31" s="291">
        <v>1812</v>
      </c>
      <c r="AW31" s="291">
        <v>1812</v>
      </c>
      <c r="AX31" s="291">
        <v>1812</v>
      </c>
      <c r="AY31" s="291">
        <f t="shared" si="7"/>
        <v>6181.1325</v>
      </c>
      <c r="AZ31" s="254">
        <v>2060.3775</v>
      </c>
      <c r="BA31" s="254">
        <v>2060.3775</v>
      </c>
      <c r="BB31" s="254">
        <v>2060.3775</v>
      </c>
      <c r="BC31" s="291">
        <v>14499.118799999998</v>
      </c>
      <c r="BD31" s="291">
        <f t="shared" si="8"/>
        <v>1812.3898499999998</v>
      </c>
      <c r="BE31" s="374">
        <v>19346.297599999998</v>
      </c>
      <c r="BF31" s="374">
        <f t="shared" si="9"/>
        <v>3224.382933333333</v>
      </c>
      <c r="BG31" s="291">
        <v>6768</v>
      </c>
      <c r="BH31" s="281">
        <f t="shared" si="10"/>
        <v>2256</v>
      </c>
      <c r="BI31" s="374">
        <v>178</v>
      </c>
      <c r="BJ31" s="254">
        <v>248.3775</v>
      </c>
      <c r="BK31" s="292">
        <f t="shared" si="2"/>
        <v>2060.3775</v>
      </c>
      <c r="BL31" s="365">
        <v>1968.7125</v>
      </c>
      <c r="BM31" s="365">
        <v>1968.7125</v>
      </c>
      <c r="BN31" s="365">
        <v>1968.7125</v>
      </c>
      <c r="BO31" s="365">
        <v>1968.7125</v>
      </c>
      <c r="BP31" s="365">
        <f t="shared" si="11"/>
        <v>5906.137500000001</v>
      </c>
      <c r="BQ31" s="47">
        <f t="shared" si="3"/>
        <v>24265.1325</v>
      </c>
      <c r="BR31" s="141"/>
      <c r="BS31" s="141"/>
      <c r="BT31" s="141"/>
    </row>
    <row r="32" spans="1:69" ht="15.75">
      <c r="A32" s="139">
        <v>8974</v>
      </c>
      <c r="B32" s="236">
        <v>31</v>
      </c>
      <c r="C32" s="251">
        <v>116</v>
      </c>
      <c r="D32" s="237" t="s">
        <v>1407</v>
      </c>
      <c r="E32" s="237" t="s">
        <v>1051</v>
      </c>
      <c r="F32" s="237">
        <v>16559</v>
      </c>
      <c r="G32" s="252" t="s">
        <v>377</v>
      </c>
      <c r="H32" s="253"/>
      <c r="I32" s="226"/>
      <c r="J32" s="259"/>
      <c r="K32" s="259"/>
      <c r="L32" s="417"/>
      <c r="M32" s="226" t="s">
        <v>369</v>
      </c>
      <c r="N32" s="226"/>
      <c r="O32" s="247" t="s">
        <v>502</v>
      </c>
      <c r="P32" s="211" t="s">
        <v>2800</v>
      </c>
      <c r="Q32" s="226">
        <v>765740301</v>
      </c>
      <c r="R32" s="226">
        <v>20629111</v>
      </c>
      <c r="S32" s="226" t="s">
        <v>1286</v>
      </c>
      <c r="T32" s="226" t="s">
        <v>1948</v>
      </c>
      <c r="U32" s="252" t="s">
        <v>2113</v>
      </c>
      <c r="V32" s="252" t="s">
        <v>646</v>
      </c>
      <c r="W32" s="226" t="s">
        <v>2840</v>
      </c>
      <c r="X32" s="260">
        <v>936674</v>
      </c>
      <c r="Y32" s="254">
        <v>1700826400011</v>
      </c>
      <c r="Z32" s="232" t="s">
        <v>974</v>
      </c>
      <c r="AA32" s="232" t="s">
        <v>974</v>
      </c>
      <c r="AB32" s="232" t="s">
        <v>974</v>
      </c>
      <c r="AC32" s="232" t="s">
        <v>974</v>
      </c>
      <c r="AD32" s="232" t="s">
        <v>974</v>
      </c>
      <c r="AE32" s="262">
        <v>3</v>
      </c>
      <c r="AF32" s="262"/>
      <c r="AG32" s="291">
        <v>20722</v>
      </c>
      <c r="AH32" s="291">
        <v>9600</v>
      </c>
      <c r="AI32" s="291">
        <f t="shared" si="4"/>
        <v>18123.461199999998</v>
      </c>
      <c r="AJ32" s="291">
        <f t="shared" si="0"/>
        <v>30329.6415</v>
      </c>
      <c r="AK32" s="291">
        <f t="shared" si="5"/>
        <v>8460</v>
      </c>
      <c r="AL32" s="291">
        <v>8581.44</v>
      </c>
      <c r="AM32" s="291">
        <f t="shared" si="6"/>
        <v>2860.48</v>
      </c>
      <c r="AN32" s="291">
        <v>2820</v>
      </c>
      <c r="AO32" s="291">
        <v>2820</v>
      </c>
      <c r="AP32" s="291">
        <v>2820</v>
      </c>
      <c r="AQ32" s="291">
        <f t="shared" si="12"/>
        <v>7350</v>
      </c>
      <c r="AR32" s="291">
        <v>2820</v>
      </c>
      <c r="AS32" s="291">
        <v>2265</v>
      </c>
      <c r="AT32" s="291">
        <v>2265</v>
      </c>
      <c r="AU32" s="291">
        <f t="shared" si="1"/>
        <v>6795</v>
      </c>
      <c r="AV32" s="291">
        <v>2265</v>
      </c>
      <c r="AW32" s="291">
        <v>2265</v>
      </c>
      <c r="AX32" s="291">
        <v>2265</v>
      </c>
      <c r="AY32" s="291">
        <f t="shared" si="7"/>
        <v>7724.641500000001</v>
      </c>
      <c r="AZ32" s="254">
        <v>2574.8805</v>
      </c>
      <c r="BA32" s="254">
        <v>2574.8805</v>
      </c>
      <c r="BB32" s="254">
        <v>2574.8805</v>
      </c>
      <c r="BC32" s="291">
        <v>18123.461199999998</v>
      </c>
      <c r="BD32" s="291">
        <f t="shared" si="8"/>
        <v>2265.4326499999997</v>
      </c>
      <c r="BE32" s="374">
        <v>24181.109399999998</v>
      </c>
      <c r="BF32" s="374">
        <f t="shared" si="9"/>
        <v>4030.1848999999997</v>
      </c>
      <c r="BG32" s="291">
        <v>8460</v>
      </c>
      <c r="BH32" s="281">
        <f t="shared" si="10"/>
        <v>2820</v>
      </c>
      <c r="BI32" s="374">
        <v>222</v>
      </c>
      <c r="BJ32" s="254">
        <v>309.8805</v>
      </c>
      <c r="BK32" s="292">
        <f t="shared" si="2"/>
        <v>2574.8805</v>
      </c>
      <c r="BL32" s="365">
        <v>2461.1145</v>
      </c>
      <c r="BM32" s="365">
        <v>2461.1145</v>
      </c>
      <c r="BN32" s="365">
        <v>2461.1145</v>
      </c>
      <c r="BO32" s="365">
        <v>2461.1145</v>
      </c>
      <c r="BP32" s="365">
        <f t="shared" si="11"/>
        <v>7383.343500000001</v>
      </c>
      <c r="BQ32" s="47">
        <f t="shared" si="3"/>
        <v>30329.6415</v>
      </c>
    </row>
    <row r="33" spans="1:69" ht="15.75">
      <c r="A33" s="142">
        <v>8975</v>
      </c>
      <c r="B33" s="237">
        <v>32</v>
      </c>
      <c r="C33" s="251">
        <v>154</v>
      </c>
      <c r="D33" s="237" t="s">
        <v>1407</v>
      </c>
      <c r="E33" s="237" t="s">
        <v>1051</v>
      </c>
      <c r="F33" s="244">
        <v>16560</v>
      </c>
      <c r="G33" s="252" t="s">
        <v>2139</v>
      </c>
      <c r="H33" s="253"/>
      <c r="I33" s="226"/>
      <c r="J33" s="259"/>
      <c r="K33" s="259"/>
      <c r="L33" s="226"/>
      <c r="M33" s="226" t="s">
        <v>2903</v>
      </c>
      <c r="N33" s="226" t="s">
        <v>1949</v>
      </c>
      <c r="O33" s="247" t="s">
        <v>1950</v>
      </c>
      <c r="P33" s="211" t="s">
        <v>2800</v>
      </c>
      <c r="Q33" s="226">
        <v>764446537</v>
      </c>
      <c r="R33" s="226">
        <v>20689318</v>
      </c>
      <c r="S33" s="226" t="s">
        <v>1286</v>
      </c>
      <c r="T33" s="226" t="s">
        <v>2814</v>
      </c>
      <c r="U33" s="252" t="s">
        <v>693</v>
      </c>
      <c r="V33" s="252" t="s">
        <v>647</v>
      </c>
      <c r="W33" s="226" t="s">
        <v>935</v>
      </c>
      <c r="X33" s="260" t="s">
        <v>927</v>
      </c>
      <c r="Y33" s="254">
        <v>2721221030033</v>
      </c>
      <c r="Z33" s="232" t="s">
        <v>971</v>
      </c>
      <c r="AA33" s="232" t="s">
        <v>973</v>
      </c>
      <c r="AB33" s="232" t="s">
        <v>974</v>
      </c>
      <c r="AC33" s="232" t="s">
        <v>973</v>
      </c>
      <c r="AD33" s="232" t="s">
        <v>974</v>
      </c>
      <c r="AE33" s="262">
        <v>3</v>
      </c>
      <c r="AF33" s="262"/>
      <c r="AG33" s="291">
        <v>11052</v>
      </c>
      <c r="AH33" s="291">
        <v>5120</v>
      </c>
      <c r="AI33" s="291">
        <f t="shared" si="4"/>
        <v>9666.0792</v>
      </c>
      <c r="AJ33" s="291">
        <f t="shared" si="0"/>
        <v>16176.755000000001</v>
      </c>
      <c r="AK33" s="291">
        <f t="shared" si="5"/>
        <v>4512</v>
      </c>
      <c r="AL33" s="291">
        <v>4576.768</v>
      </c>
      <c r="AM33" s="291">
        <f t="shared" si="6"/>
        <v>1525.5893333333333</v>
      </c>
      <c r="AN33" s="291">
        <v>1504</v>
      </c>
      <c r="AO33" s="291">
        <v>1504</v>
      </c>
      <c r="AP33" s="291">
        <v>1504</v>
      </c>
      <c r="AQ33" s="291">
        <f t="shared" si="12"/>
        <v>3920</v>
      </c>
      <c r="AR33" s="291">
        <v>1504</v>
      </c>
      <c r="AS33" s="291">
        <v>1208</v>
      </c>
      <c r="AT33" s="291">
        <v>1208</v>
      </c>
      <c r="AU33" s="291">
        <f t="shared" si="1"/>
        <v>3624</v>
      </c>
      <c r="AV33" s="291">
        <v>1208</v>
      </c>
      <c r="AW33" s="291">
        <v>1208</v>
      </c>
      <c r="AX33" s="291">
        <v>1208</v>
      </c>
      <c r="AY33" s="291">
        <f t="shared" si="7"/>
        <v>4120.755</v>
      </c>
      <c r="AZ33" s="254">
        <v>1373.585</v>
      </c>
      <c r="BA33" s="254">
        <v>1373.585</v>
      </c>
      <c r="BB33" s="254">
        <v>1373.585</v>
      </c>
      <c r="BC33" s="291">
        <v>9666.0792</v>
      </c>
      <c r="BD33" s="291">
        <f t="shared" si="8"/>
        <v>1208.2599</v>
      </c>
      <c r="BE33" s="374">
        <v>12896.9442</v>
      </c>
      <c r="BF33" s="374">
        <f t="shared" si="9"/>
        <v>2149.4907</v>
      </c>
      <c r="BG33" s="291">
        <v>4512</v>
      </c>
      <c r="BH33" s="281">
        <f t="shared" si="10"/>
        <v>1504</v>
      </c>
      <c r="BI33" s="374">
        <v>118</v>
      </c>
      <c r="BJ33" s="254">
        <v>165.585</v>
      </c>
      <c r="BK33" s="292">
        <f t="shared" si="2"/>
        <v>1373.585</v>
      </c>
      <c r="BL33" s="365">
        <v>1312.7735</v>
      </c>
      <c r="BM33" s="365">
        <v>1312.7735</v>
      </c>
      <c r="BN33" s="365">
        <v>1312.7735</v>
      </c>
      <c r="BO33" s="365">
        <v>1312.7735</v>
      </c>
      <c r="BP33" s="365">
        <f t="shared" si="11"/>
        <v>3938.3205</v>
      </c>
      <c r="BQ33" s="47">
        <f t="shared" si="3"/>
        <v>16176.755000000001</v>
      </c>
    </row>
    <row r="34" spans="1:69" ht="15.75">
      <c r="A34" s="139">
        <v>8976</v>
      </c>
      <c r="B34" s="236">
        <v>33</v>
      </c>
      <c r="C34" s="251">
        <v>26</v>
      </c>
      <c r="D34" s="237" t="s">
        <v>1407</v>
      </c>
      <c r="E34" s="237" t="s">
        <v>1051</v>
      </c>
      <c r="F34" s="237">
        <v>16561</v>
      </c>
      <c r="G34" s="252" t="s">
        <v>400</v>
      </c>
      <c r="H34" s="253"/>
      <c r="I34" s="211"/>
      <c r="J34" s="259">
        <v>654</v>
      </c>
      <c r="K34" s="259"/>
      <c r="L34" s="226"/>
      <c r="M34" s="226" t="s">
        <v>2818</v>
      </c>
      <c r="N34" s="226" t="s">
        <v>1951</v>
      </c>
      <c r="O34" s="247" t="s">
        <v>1952</v>
      </c>
      <c r="P34" s="211" t="s">
        <v>2800</v>
      </c>
      <c r="Q34" s="226">
        <v>723502120</v>
      </c>
      <c r="R34" s="226">
        <v>19733142</v>
      </c>
      <c r="S34" s="226" t="s">
        <v>1287</v>
      </c>
      <c r="T34" s="226" t="s">
        <v>2926</v>
      </c>
      <c r="U34" s="252" t="s">
        <v>2118</v>
      </c>
      <c r="V34" s="252" t="s">
        <v>648</v>
      </c>
      <c r="W34" s="226" t="s">
        <v>2840</v>
      </c>
      <c r="X34" s="260">
        <v>206027</v>
      </c>
      <c r="Y34" s="254">
        <v>2570101151803</v>
      </c>
      <c r="Z34" s="232" t="s">
        <v>973</v>
      </c>
      <c r="AA34" s="232" t="s">
        <v>971</v>
      </c>
      <c r="AB34" s="232" t="s">
        <v>974</v>
      </c>
      <c r="AC34" s="232" t="s">
        <v>991</v>
      </c>
      <c r="AD34" s="232" t="s">
        <v>974</v>
      </c>
      <c r="AE34" s="262">
        <v>3</v>
      </c>
      <c r="AF34" s="262"/>
      <c r="AG34" s="291">
        <v>13815</v>
      </c>
      <c r="AH34" s="291">
        <v>6400</v>
      </c>
      <c r="AI34" s="291">
        <f t="shared" si="4"/>
        <v>12082.598999999998</v>
      </c>
      <c r="AJ34" s="291">
        <f aca="true" t="shared" si="13" ref="AJ34:AJ65">AK34+AQ34+AU34+AY34</f>
        <v>20219.761</v>
      </c>
      <c r="AK34" s="291">
        <f t="shared" si="5"/>
        <v>5640</v>
      </c>
      <c r="AL34" s="291">
        <v>5720.96</v>
      </c>
      <c r="AM34" s="291">
        <f t="shared" si="6"/>
        <v>1906.9866666666667</v>
      </c>
      <c r="AN34" s="291">
        <v>1880</v>
      </c>
      <c r="AO34" s="291">
        <v>1880</v>
      </c>
      <c r="AP34" s="291">
        <v>1880</v>
      </c>
      <c r="AQ34" s="291">
        <f t="shared" si="12"/>
        <v>4900</v>
      </c>
      <c r="AR34" s="291">
        <v>1880</v>
      </c>
      <c r="AS34" s="291">
        <v>1510</v>
      </c>
      <c r="AT34" s="291">
        <v>1510</v>
      </c>
      <c r="AU34" s="291">
        <f aca="true" t="shared" si="14" ref="AU34:AU65">AV34+AW34+AX34</f>
        <v>4530</v>
      </c>
      <c r="AV34" s="291">
        <v>1510</v>
      </c>
      <c r="AW34" s="291">
        <v>1510</v>
      </c>
      <c r="AX34" s="291">
        <v>1510</v>
      </c>
      <c r="AY34" s="291">
        <f t="shared" si="7"/>
        <v>5149.761</v>
      </c>
      <c r="AZ34" s="254">
        <v>1716.587</v>
      </c>
      <c r="BA34" s="254">
        <v>1716.587</v>
      </c>
      <c r="BB34" s="254">
        <v>1716.587</v>
      </c>
      <c r="BC34" s="291">
        <v>12082.598999999998</v>
      </c>
      <c r="BD34" s="291">
        <f t="shared" si="8"/>
        <v>1510.3248749999998</v>
      </c>
      <c r="BE34" s="374">
        <v>16121.6209</v>
      </c>
      <c r="BF34" s="374">
        <f t="shared" si="9"/>
        <v>2686.936816666667</v>
      </c>
      <c r="BG34" s="291">
        <v>5640</v>
      </c>
      <c r="BH34" s="281">
        <f t="shared" si="10"/>
        <v>1880</v>
      </c>
      <c r="BI34" s="374">
        <v>148</v>
      </c>
      <c r="BJ34" s="254">
        <v>206.587</v>
      </c>
      <c r="BK34" s="292">
        <f aca="true" t="shared" si="15" ref="BK34:BK65">AX34+BJ34</f>
        <v>1716.587</v>
      </c>
      <c r="BL34" s="365">
        <v>1640.743</v>
      </c>
      <c r="BM34" s="365">
        <v>1640.743</v>
      </c>
      <c r="BN34" s="365">
        <v>1640.743</v>
      </c>
      <c r="BO34" s="365">
        <v>1640.743</v>
      </c>
      <c r="BP34" s="365">
        <f t="shared" si="11"/>
        <v>4922.228999999999</v>
      </c>
      <c r="BQ34" s="47">
        <f aca="true" t="shared" si="16" ref="BQ34:BQ65">AK34+AQ34+AU34+AY34</f>
        <v>20219.761</v>
      </c>
    </row>
    <row r="35" spans="1:69" ht="15.75">
      <c r="A35" s="142">
        <v>8977</v>
      </c>
      <c r="B35" s="237">
        <v>34</v>
      </c>
      <c r="C35" s="251">
        <v>70</v>
      </c>
      <c r="D35" s="237" t="s">
        <v>1407</v>
      </c>
      <c r="E35" s="237" t="s">
        <v>1051</v>
      </c>
      <c r="F35" s="244">
        <v>16562</v>
      </c>
      <c r="G35" s="252" t="s">
        <v>250</v>
      </c>
      <c r="H35" s="253"/>
      <c r="I35" s="211"/>
      <c r="J35" s="259">
        <v>567</v>
      </c>
      <c r="K35" s="259"/>
      <c r="L35" s="226"/>
      <c r="M35" s="226" t="s">
        <v>812</v>
      </c>
      <c r="N35" s="226"/>
      <c r="O35" s="247" t="s">
        <v>513</v>
      </c>
      <c r="P35" s="211" t="s">
        <v>2800</v>
      </c>
      <c r="Q35" s="226">
        <v>726109512</v>
      </c>
      <c r="R35" s="226">
        <v>19783310</v>
      </c>
      <c r="S35" s="226" t="s">
        <v>1291</v>
      </c>
      <c r="T35" s="226" t="s">
        <v>1954</v>
      </c>
      <c r="U35" s="252" t="s">
        <v>694</v>
      </c>
      <c r="V35" s="252" t="s">
        <v>649</v>
      </c>
      <c r="W35" s="226" t="s">
        <v>2840</v>
      </c>
      <c r="X35" s="260">
        <v>457522</v>
      </c>
      <c r="Y35" s="254">
        <v>2640210151772</v>
      </c>
      <c r="Z35" s="232" t="s">
        <v>983</v>
      </c>
      <c r="AA35" s="232" t="s">
        <v>974</v>
      </c>
      <c r="AB35" s="232" t="s">
        <v>983</v>
      </c>
      <c r="AC35" s="232" t="s">
        <v>974</v>
      </c>
      <c r="AD35" s="232" t="s">
        <v>983</v>
      </c>
      <c r="AE35" s="262">
        <v>3</v>
      </c>
      <c r="AF35" s="262"/>
      <c r="AG35" s="291">
        <v>20722</v>
      </c>
      <c r="AH35" s="291">
        <v>6400</v>
      </c>
      <c r="AI35" s="291">
        <f t="shared" si="4"/>
        <v>18123.461199999998</v>
      </c>
      <c r="AJ35" s="291">
        <f t="shared" si="13"/>
        <v>26569.6415</v>
      </c>
      <c r="AK35" s="291">
        <f t="shared" si="5"/>
        <v>5640</v>
      </c>
      <c r="AL35" s="291">
        <v>5720.96</v>
      </c>
      <c r="AM35" s="291">
        <f t="shared" si="6"/>
        <v>1906.9866666666667</v>
      </c>
      <c r="AN35" s="291">
        <v>1880</v>
      </c>
      <c r="AO35" s="291">
        <v>1880</v>
      </c>
      <c r="AP35" s="291">
        <v>1880</v>
      </c>
      <c r="AQ35" s="291">
        <f t="shared" si="12"/>
        <v>6410</v>
      </c>
      <c r="AR35" s="291">
        <v>1880</v>
      </c>
      <c r="AS35" s="291">
        <v>2265</v>
      </c>
      <c r="AT35" s="291">
        <v>2265</v>
      </c>
      <c r="AU35" s="291">
        <f t="shared" si="14"/>
        <v>6795</v>
      </c>
      <c r="AV35" s="291">
        <v>2265</v>
      </c>
      <c r="AW35" s="291">
        <v>2265</v>
      </c>
      <c r="AX35" s="291">
        <v>2265</v>
      </c>
      <c r="AY35" s="291">
        <f t="shared" si="7"/>
        <v>7724.641500000001</v>
      </c>
      <c r="AZ35" s="254">
        <v>2574.8805</v>
      </c>
      <c r="BA35" s="254">
        <v>2574.8805</v>
      </c>
      <c r="BB35" s="254">
        <v>2574.8805</v>
      </c>
      <c r="BC35" s="291">
        <v>18123.461199999998</v>
      </c>
      <c r="BD35" s="291">
        <f t="shared" si="8"/>
        <v>2265.4326499999997</v>
      </c>
      <c r="BE35" s="374">
        <v>16121.6209</v>
      </c>
      <c r="BF35" s="374">
        <f t="shared" si="9"/>
        <v>2686.936816666667</v>
      </c>
      <c r="BG35" s="291">
        <v>5640</v>
      </c>
      <c r="BH35" s="281">
        <f t="shared" si="10"/>
        <v>1880</v>
      </c>
      <c r="BI35" s="374">
        <v>222</v>
      </c>
      <c r="BJ35" s="254">
        <v>309.8805</v>
      </c>
      <c r="BK35" s="292">
        <f t="shared" si="15"/>
        <v>2574.8805</v>
      </c>
      <c r="BL35" s="365">
        <v>2461.1145</v>
      </c>
      <c r="BM35" s="365">
        <v>2461.1145</v>
      </c>
      <c r="BN35" s="365">
        <v>2461.1145</v>
      </c>
      <c r="BO35" s="365">
        <v>2461.1145</v>
      </c>
      <c r="BP35" s="365">
        <f t="shared" si="11"/>
        <v>7383.343500000001</v>
      </c>
      <c r="BQ35" s="47">
        <f t="shared" si="16"/>
        <v>26569.6415</v>
      </c>
    </row>
    <row r="36" spans="1:72" s="138" customFormat="1" ht="15.75">
      <c r="A36" s="139">
        <v>8978</v>
      </c>
      <c r="B36" s="236">
        <v>35</v>
      </c>
      <c r="C36" s="242">
        <v>121</v>
      </c>
      <c r="D36" s="242" t="s">
        <v>1407</v>
      </c>
      <c r="E36" s="263" t="s">
        <v>1051</v>
      </c>
      <c r="F36" s="237">
        <v>16563</v>
      </c>
      <c r="G36" s="226" t="s">
        <v>1684</v>
      </c>
      <c r="H36" s="226"/>
      <c r="I36" s="226"/>
      <c r="J36" s="226"/>
      <c r="K36" s="226"/>
      <c r="L36" s="226"/>
      <c r="M36" s="226" t="s">
        <v>419</v>
      </c>
      <c r="N36" s="226"/>
      <c r="O36" s="247" t="s">
        <v>492</v>
      </c>
      <c r="P36" s="226" t="s">
        <v>2800</v>
      </c>
      <c r="Q36" s="226">
        <v>724825779</v>
      </c>
      <c r="R36" s="226">
        <v>19447698</v>
      </c>
      <c r="S36" s="226" t="s">
        <v>1956</v>
      </c>
      <c r="T36" s="226" t="s">
        <v>1957</v>
      </c>
      <c r="U36" s="226" t="s">
        <v>2120</v>
      </c>
      <c r="V36" s="226" t="s">
        <v>1958</v>
      </c>
      <c r="W36" s="226" t="s">
        <v>935</v>
      </c>
      <c r="X36" s="260"/>
      <c r="Y36" s="254">
        <v>2750525463069</v>
      </c>
      <c r="Z36" s="226" t="s">
        <v>980</v>
      </c>
      <c r="AA36" s="226" t="s">
        <v>2549</v>
      </c>
      <c r="AB36" s="226" t="s">
        <v>980</v>
      </c>
      <c r="AC36" s="226" t="s">
        <v>2549</v>
      </c>
      <c r="AD36" s="226" t="s">
        <v>980</v>
      </c>
      <c r="AE36" s="226">
        <v>3</v>
      </c>
      <c r="AF36" s="226"/>
      <c r="AG36" s="412">
        <v>16578</v>
      </c>
      <c r="AH36" s="412">
        <v>7680</v>
      </c>
      <c r="AI36" s="291">
        <f t="shared" si="4"/>
        <v>14499.118799999998</v>
      </c>
      <c r="AJ36" s="291">
        <f t="shared" si="13"/>
        <v>24265.1325</v>
      </c>
      <c r="AK36" s="291">
        <f t="shared" si="5"/>
        <v>6768</v>
      </c>
      <c r="AL36" s="291">
        <v>6865.152</v>
      </c>
      <c r="AM36" s="291">
        <f t="shared" si="6"/>
        <v>2288.384</v>
      </c>
      <c r="AN36" s="291">
        <v>2256</v>
      </c>
      <c r="AO36" s="291">
        <v>2256</v>
      </c>
      <c r="AP36" s="291">
        <v>2256</v>
      </c>
      <c r="AQ36" s="291">
        <f t="shared" si="12"/>
        <v>5880</v>
      </c>
      <c r="AR36" s="291">
        <v>2256</v>
      </c>
      <c r="AS36" s="291">
        <v>1812</v>
      </c>
      <c r="AT36" s="291">
        <v>1812</v>
      </c>
      <c r="AU36" s="291">
        <f t="shared" si="14"/>
        <v>5436</v>
      </c>
      <c r="AV36" s="291">
        <v>1812</v>
      </c>
      <c r="AW36" s="291">
        <v>1812</v>
      </c>
      <c r="AX36" s="291">
        <v>1812</v>
      </c>
      <c r="AY36" s="291">
        <f t="shared" si="7"/>
        <v>6181.1325</v>
      </c>
      <c r="AZ36" s="254">
        <v>2060.3775</v>
      </c>
      <c r="BA36" s="254">
        <v>2060.3775</v>
      </c>
      <c r="BB36" s="254">
        <v>2060.3775</v>
      </c>
      <c r="BC36" s="291">
        <v>14499.118799999998</v>
      </c>
      <c r="BD36" s="291">
        <f t="shared" si="8"/>
        <v>1812.3898499999998</v>
      </c>
      <c r="BE36" s="291">
        <v>19346.297599999998</v>
      </c>
      <c r="BF36" s="374">
        <f t="shared" si="9"/>
        <v>3224.382933333333</v>
      </c>
      <c r="BG36" s="291">
        <v>6768</v>
      </c>
      <c r="BH36" s="281">
        <f t="shared" si="10"/>
        <v>2256</v>
      </c>
      <c r="BI36" s="374">
        <v>178</v>
      </c>
      <c r="BJ36" s="254">
        <v>248.3775</v>
      </c>
      <c r="BK36" s="292">
        <f t="shared" si="15"/>
        <v>2060.3775</v>
      </c>
      <c r="BL36" s="365">
        <v>1968.7125</v>
      </c>
      <c r="BM36" s="365">
        <v>1968.7125</v>
      </c>
      <c r="BN36" s="365">
        <v>1968.7125</v>
      </c>
      <c r="BO36" s="365">
        <v>1968.7125</v>
      </c>
      <c r="BP36" s="365">
        <f t="shared" si="11"/>
        <v>5906.137500000001</v>
      </c>
      <c r="BQ36" s="47">
        <f t="shared" si="16"/>
        <v>24265.1325</v>
      </c>
      <c r="BR36" s="383"/>
      <c r="BS36" s="383"/>
      <c r="BT36" s="383"/>
    </row>
    <row r="37" spans="1:69" ht="15.75">
      <c r="A37" s="142">
        <v>8979</v>
      </c>
      <c r="B37" s="237">
        <v>36</v>
      </c>
      <c r="C37" s="251">
        <v>120</v>
      </c>
      <c r="D37" s="237" t="s">
        <v>1407</v>
      </c>
      <c r="E37" s="237" t="s">
        <v>1051</v>
      </c>
      <c r="F37" s="244">
        <v>16564</v>
      </c>
      <c r="G37" s="252" t="s">
        <v>424</v>
      </c>
      <c r="H37" s="253"/>
      <c r="I37" s="211"/>
      <c r="J37" s="259">
        <v>652</v>
      </c>
      <c r="K37" s="259"/>
      <c r="L37" s="226"/>
      <c r="M37" s="226" t="s">
        <v>426</v>
      </c>
      <c r="N37" s="226"/>
      <c r="O37" s="247" t="s">
        <v>508</v>
      </c>
      <c r="P37" s="211" t="s">
        <v>2800</v>
      </c>
      <c r="Q37" s="226">
        <v>722599628</v>
      </c>
      <c r="R37" s="226">
        <v>19446137</v>
      </c>
      <c r="S37" s="226" t="s">
        <v>1287</v>
      </c>
      <c r="T37" s="226" t="s">
        <v>1955</v>
      </c>
      <c r="U37" s="252" t="s">
        <v>2122</v>
      </c>
      <c r="V37" s="252" t="s">
        <v>650</v>
      </c>
      <c r="W37" s="226" t="s">
        <v>935</v>
      </c>
      <c r="X37" s="260">
        <v>666603</v>
      </c>
      <c r="Y37" s="254">
        <v>2730415151800</v>
      </c>
      <c r="Z37" s="232" t="s">
        <v>974</v>
      </c>
      <c r="AA37" s="232" t="s">
        <v>974</v>
      </c>
      <c r="AB37" s="232" t="s">
        <v>980</v>
      </c>
      <c r="AC37" s="232" t="s">
        <v>974</v>
      </c>
      <c r="AD37" s="232" t="s">
        <v>974</v>
      </c>
      <c r="AE37" s="262">
        <v>3</v>
      </c>
      <c r="AF37" s="262"/>
      <c r="AG37" s="291">
        <v>16578</v>
      </c>
      <c r="AH37" s="291">
        <v>7680</v>
      </c>
      <c r="AI37" s="291">
        <f t="shared" si="4"/>
        <v>14499.118799999998</v>
      </c>
      <c r="AJ37" s="291">
        <f t="shared" si="13"/>
        <v>24265.1325</v>
      </c>
      <c r="AK37" s="291">
        <f t="shared" si="5"/>
        <v>6768</v>
      </c>
      <c r="AL37" s="291">
        <v>6865.152</v>
      </c>
      <c r="AM37" s="291">
        <f t="shared" si="6"/>
        <v>2288.384</v>
      </c>
      <c r="AN37" s="291">
        <v>2256</v>
      </c>
      <c r="AO37" s="291">
        <v>2256</v>
      </c>
      <c r="AP37" s="291">
        <v>2256</v>
      </c>
      <c r="AQ37" s="291">
        <f t="shared" si="12"/>
        <v>5880</v>
      </c>
      <c r="AR37" s="291">
        <v>2256</v>
      </c>
      <c r="AS37" s="291">
        <v>1812</v>
      </c>
      <c r="AT37" s="291">
        <v>1812</v>
      </c>
      <c r="AU37" s="291">
        <f t="shared" si="14"/>
        <v>5436</v>
      </c>
      <c r="AV37" s="291">
        <v>1812</v>
      </c>
      <c r="AW37" s="291">
        <v>1812</v>
      </c>
      <c r="AX37" s="291">
        <v>1812</v>
      </c>
      <c r="AY37" s="291">
        <f t="shared" si="7"/>
        <v>6181.1325</v>
      </c>
      <c r="AZ37" s="254">
        <v>2060.3775</v>
      </c>
      <c r="BA37" s="254">
        <v>2060.3775</v>
      </c>
      <c r="BB37" s="254">
        <v>2060.3775</v>
      </c>
      <c r="BC37" s="291">
        <v>14499.118799999998</v>
      </c>
      <c r="BD37" s="291">
        <f t="shared" si="8"/>
        <v>1812.3898499999998</v>
      </c>
      <c r="BE37" s="374">
        <v>19346.297599999998</v>
      </c>
      <c r="BF37" s="374">
        <f t="shared" si="9"/>
        <v>3224.382933333333</v>
      </c>
      <c r="BG37" s="291">
        <v>6768</v>
      </c>
      <c r="BH37" s="281">
        <f t="shared" si="10"/>
        <v>2256</v>
      </c>
      <c r="BI37" s="374">
        <v>178</v>
      </c>
      <c r="BJ37" s="254">
        <v>248.3775</v>
      </c>
      <c r="BK37" s="292">
        <f t="shared" si="15"/>
        <v>2060.3775</v>
      </c>
      <c r="BL37" s="365">
        <v>1968.7125</v>
      </c>
      <c r="BM37" s="365">
        <v>1968.7125</v>
      </c>
      <c r="BN37" s="365">
        <v>1968.7125</v>
      </c>
      <c r="BO37" s="365">
        <v>1968.7125</v>
      </c>
      <c r="BP37" s="365">
        <f t="shared" si="11"/>
        <v>5906.137500000001</v>
      </c>
      <c r="BQ37" s="47">
        <f t="shared" si="16"/>
        <v>24265.1325</v>
      </c>
    </row>
    <row r="38" spans="1:69" ht="15.75">
      <c r="A38" s="139">
        <v>8980</v>
      </c>
      <c r="B38" s="236">
        <v>37</v>
      </c>
      <c r="C38" s="251">
        <v>63</v>
      </c>
      <c r="D38" s="237" t="s">
        <v>1407</v>
      </c>
      <c r="E38" s="237" t="s">
        <v>1051</v>
      </c>
      <c r="F38" s="237">
        <v>16565</v>
      </c>
      <c r="G38" s="252" t="s">
        <v>434</v>
      </c>
      <c r="H38" s="253"/>
      <c r="I38" s="211"/>
      <c r="J38" s="259">
        <v>369</v>
      </c>
      <c r="K38" s="259"/>
      <c r="L38" s="226"/>
      <c r="M38" s="226" t="s">
        <v>2818</v>
      </c>
      <c r="N38" s="226" t="s">
        <v>1777</v>
      </c>
      <c r="O38" s="247" t="s">
        <v>1984</v>
      </c>
      <c r="P38" s="211" t="s">
        <v>2800</v>
      </c>
      <c r="Q38" s="226">
        <v>723680168</v>
      </c>
      <c r="R38" s="226">
        <v>20765229</v>
      </c>
      <c r="S38" s="226" t="s">
        <v>1287</v>
      </c>
      <c r="T38" s="226" t="s">
        <v>2927</v>
      </c>
      <c r="U38" s="252" t="s">
        <v>695</v>
      </c>
      <c r="V38" s="252" t="s">
        <v>651</v>
      </c>
      <c r="W38" s="226" t="s">
        <v>2840</v>
      </c>
      <c r="X38" s="260">
        <v>481786</v>
      </c>
      <c r="Y38" s="254">
        <v>2500207151777</v>
      </c>
      <c r="Z38" s="232" t="s">
        <v>979</v>
      </c>
      <c r="AA38" s="232" t="s">
        <v>977</v>
      </c>
      <c r="AB38" s="232" t="s">
        <v>979</v>
      </c>
      <c r="AC38" s="232" t="s">
        <v>983</v>
      </c>
      <c r="AD38" s="232" t="s">
        <v>975</v>
      </c>
      <c r="AE38" s="262">
        <v>3</v>
      </c>
      <c r="AF38" s="262"/>
      <c r="AG38" s="291">
        <v>13815</v>
      </c>
      <c r="AH38" s="291">
        <v>6400</v>
      </c>
      <c r="AI38" s="291">
        <f t="shared" si="4"/>
        <v>12082.598999999998</v>
      </c>
      <c r="AJ38" s="291">
        <f t="shared" si="13"/>
        <v>20219.761</v>
      </c>
      <c r="AK38" s="291">
        <f t="shared" si="5"/>
        <v>5640</v>
      </c>
      <c r="AL38" s="291">
        <v>5720.96</v>
      </c>
      <c r="AM38" s="291">
        <f t="shared" si="6"/>
        <v>1906.9866666666667</v>
      </c>
      <c r="AN38" s="291">
        <v>1880</v>
      </c>
      <c r="AO38" s="291">
        <v>1880</v>
      </c>
      <c r="AP38" s="291">
        <v>1880</v>
      </c>
      <c r="AQ38" s="291">
        <f t="shared" si="12"/>
        <v>4900</v>
      </c>
      <c r="AR38" s="291">
        <v>1880</v>
      </c>
      <c r="AS38" s="291">
        <v>1510</v>
      </c>
      <c r="AT38" s="291">
        <v>1510</v>
      </c>
      <c r="AU38" s="291">
        <f t="shared" si="14"/>
        <v>4530</v>
      </c>
      <c r="AV38" s="291">
        <v>1510</v>
      </c>
      <c r="AW38" s="291">
        <v>1510</v>
      </c>
      <c r="AX38" s="291">
        <v>1510</v>
      </c>
      <c r="AY38" s="291">
        <f t="shared" si="7"/>
        <v>5149.761</v>
      </c>
      <c r="AZ38" s="254">
        <v>1716.587</v>
      </c>
      <c r="BA38" s="254">
        <v>1716.587</v>
      </c>
      <c r="BB38" s="254">
        <v>1716.587</v>
      </c>
      <c r="BC38" s="291">
        <v>12082.598999999998</v>
      </c>
      <c r="BD38" s="291">
        <f t="shared" si="8"/>
        <v>1510.3248749999998</v>
      </c>
      <c r="BE38" s="374">
        <v>16121.6209</v>
      </c>
      <c r="BF38" s="374">
        <f t="shared" si="9"/>
        <v>2686.936816666667</v>
      </c>
      <c r="BG38" s="291">
        <v>5640</v>
      </c>
      <c r="BH38" s="281">
        <f t="shared" si="10"/>
        <v>1880</v>
      </c>
      <c r="BI38" s="374">
        <v>148</v>
      </c>
      <c r="BJ38" s="254">
        <v>206.587</v>
      </c>
      <c r="BK38" s="292">
        <f t="shared" si="15"/>
        <v>1716.587</v>
      </c>
      <c r="BL38" s="365">
        <v>1640.743</v>
      </c>
      <c r="BM38" s="365">
        <v>1640.743</v>
      </c>
      <c r="BN38" s="365">
        <v>1640.743</v>
      </c>
      <c r="BO38" s="365">
        <v>1640.743</v>
      </c>
      <c r="BP38" s="365">
        <f t="shared" si="11"/>
        <v>4922.228999999999</v>
      </c>
      <c r="BQ38" s="47">
        <f t="shared" si="16"/>
        <v>20219.761</v>
      </c>
    </row>
    <row r="39" spans="1:72" s="219" customFormat="1" ht="15.75">
      <c r="A39" s="142">
        <v>8981</v>
      </c>
      <c r="B39" s="237">
        <v>38</v>
      </c>
      <c r="C39" s="245">
        <v>177</v>
      </c>
      <c r="D39" s="245" t="s">
        <v>1407</v>
      </c>
      <c r="E39" s="258" t="s">
        <v>1259</v>
      </c>
      <c r="F39" s="244">
        <v>16566</v>
      </c>
      <c r="G39" s="226" t="s">
        <v>516</v>
      </c>
      <c r="H39" s="226"/>
      <c r="I39" s="226"/>
      <c r="J39" s="226">
        <v>93</v>
      </c>
      <c r="K39" s="226"/>
      <c r="L39" s="226"/>
      <c r="M39" s="226" t="s">
        <v>392</v>
      </c>
      <c r="N39" s="226"/>
      <c r="O39" s="247" t="s">
        <v>1925</v>
      </c>
      <c r="P39" s="226" t="s">
        <v>2800</v>
      </c>
      <c r="Q39" s="226">
        <v>724577872</v>
      </c>
      <c r="R39" s="226">
        <v>15323689</v>
      </c>
      <c r="S39" s="226" t="s">
        <v>1926</v>
      </c>
      <c r="T39" s="226" t="s">
        <v>1927</v>
      </c>
      <c r="U39" s="226" t="s">
        <v>1928</v>
      </c>
      <c r="V39" s="226" t="s">
        <v>1929</v>
      </c>
      <c r="W39" s="226" t="s">
        <v>935</v>
      </c>
      <c r="X39" s="260" t="s">
        <v>1930</v>
      </c>
      <c r="Y39" s="254">
        <v>2740109340010</v>
      </c>
      <c r="Z39" s="226" t="s">
        <v>995</v>
      </c>
      <c r="AA39" s="226" t="s">
        <v>993</v>
      </c>
      <c r="AB39" s="226" t="s">
        <v>2550</v>
      </c>
      <c r="AC39" s="226" t="s">
        <v>993</v>
      </c>
      <c r="AD39" s="226" t="s">
        <v>996</v>
      </c>
      <c r="AE39" s="226">
        <v>3</v>
      </c>
      <c r="AF39" s="226"/>
      <c r="AG39" s="412">
        <v>16578</v>
      </c>
      <c r="AH39" s="412">
        <v>7680</v>
      </c>
      <c r="AI39" s="291">
        <f t="shared" si="4"/>
        <v>14499.118799999998</v>
      </c>
      <c r="AJ39" s="291">
        <f t="shared" si="13"/>
        <v>24265.1325</v>
      </c>
      <c r="AK39" s="291">
        <f t="shared" si="5"/>
        <v>6768</v>
      </c>
      <c r="AL39" s="291">
        <v>6865.152</v>
      </c>
      <c r="AM39" s="291">
        <f t="shared" si="6"/>
        <v>2288.384</v>
      </c>
      <c r="AN39" s="291">
        <v>2256</v>
      </c>
      <c r="AO39" s="291">
        <v>2256</v>
      </c>
      <c r="AP39" s="291">
        <v>2256</v>
      </c>
      <c r="AQ39" s="291">
        <f t="shared" si="12"/>
        <v>5880</v>
      </c>
      <c r="AR39" s="291">
        <v>2256</v>
      </c>
      <c r="AS39" s="291">
        <v>1812</v>
      </c>
      <c r="AT39" s="291">
        <v>1812</v>
      </c>
      <c r="AU39" s="291">
        <f t="shared" si="14"/>
        <v>5436</v>
      </c>
      <c r="AV39" s="291">
        <v>1812</v>
      </c>
      <c r="AW39" s="291">
        <v>1812</v>
      </c>
      <c r="AX39" s="291">
        <v>1812</v>
      </c>
      <c r="AY39" s="291">
        <f t="shared" si="7"/>
        <v>6181.1325</v>
      </c>
      <c r="AZ39" s="254">
        <v>2060.3775</v>
      </c>
      <c r="BA39" s="254">
        <v>2060.3775</v>
      </c>
      <c r="BB39" s="254">
        <v>2060.3775</v>
      </c>
      <c r="BC39" s="291">
        <v>14499.118799999998</v>
      </c>
      <c r="BD39" s="291">
        <f t="shared" si="8"/>
        <v>1812.3898499999998</v>
      </c>
      <c r="BE39" s="291">
        <v>19346.297599999998</v>
      </c>
      <c r="BF39" s="374">
        <f t="shared" si="9"/>
        <v>3224.382933333333</v>
      </c>
      <c r="BG39" s="291">
        <v>6768</v>
      </c>
      <c r="BH39" s="281">
        <f t="shared" si="10"/>
        <v>2256</v>
      </c>
      <c r="BI39" s="374">
        <v>178</v>
      </c>
      <c r="BJ39" s="254">
        <v>248.3775</v>
      </c>
      <c r="BK39" s="292">
        <f t="shared" si="15"/>
        <v>2060.3775</v>
      </c>
      <c r="BL39" s="365">
        <v>1968.7125</v>
      </c>
      <c r="BM39" s="365">
        <v>1968.7125</v>
      </c>
      <c r="BN39" s="365">
        <v>1968.7125</v>
      </c>
      <c r="BO39" s="365">
        <v>1968.7125</v>
      </c>
      <c r="BP39" s="365">
        <f t="shared" si="11"/>
        <v>5906.137500000001</v>
      </c>
      <c r="BQ39" s="47">
        <f t="shared" si="16"/>
        <v>24265.1325</v>
      </c>
      <c r="BR39" s="363"/>
      <c r="BS39" s="363"/>
      <c r="BT39" s="363"/>
    </row>
    <row r="40" spans="1:69" ht="15.75">
      <c r="A40" s="139">
        <v>8982</v>
      </c>
      <c r="B40" s="236">
        <v>39</v>
      </c>
      <c r="C40" s="251">
        <v>51</v>
      </c>
      <c r="D40" s="237" t="s">
        <v>1407</v>
      </c>
      <c r="E40" s="237" t="s">
        <v>1051</v>
      </c>
      <c r="F40" s="237">
        <v>16567</v>
      </c>
      <c r="G40" s="252" t="s">
        <v>2140</v>
      </c>
      <c r="H40" s="253"/>
      <c r="I40" s="211"/>
      <c r="J40" s="259"/>
      <c r="K40" s="259"/>
      <c r="L40" s="226"/>
      <c r="M40" s="226" t="s">
        <v>451</v>
      </c>
      <c r="N40" s="226"/>
      <c r="O40" s="247" t="s">
        <v>1959</v>
      </c>
      <c r="P40" s="211" t="s">
        <v>2800</v>
      </c>
      <c r="Q40" s="226">
        <v>722254141</v>
      </c>
      <c r="R40" s="226">
        <v>20156030</v>
      </c>
      <c r="S40" s="226" t="s">
        <v>1287</v>
      </c>
      <c r="T40" s="226" t="s">
        <v>455</v>
      </c>
      <c r="U40" s="252" t="s">
        <v>2126</v>
      </c>
      <c r="V40" s="252" t="s">
        <v>652</v>
      </c>
      <c r="W40" s="226" t="s">
        <v>935</v>
      </c>
      <c r="X40" s="260">
        <v>662250</v>
      </c>
      <c r="Y40" s="254">
        <v>1670926151799</v>
      </c>
      <c r="Z40" s="232" t="s">
        <v>974</v>
      </c>
      <c r="AA40" s="232" t="s">
        <v>974</v>
      </c>
      <c r="AB40" s="232" t="s">
        <v>974</v>
      </c>
      <c r="AC40" s="232" t="s">
        <v>974</v>
      </c>
      <c r="AD40" s="232" t="s">
        <v>974</v>
      </c>
      <c r="AE40" s="262">
        <v>3</v>
      </c>
      <c r="AF40" s="262"/>
      <c r="AG40" s="291">
        <v>16578</v>
      </c>
      <c r="AH40" s="291">
        <v>7680</v>
      </c>
      <c r="AI40" s="291">
        <f t="shared" si="4"/>
        <v>14499.118799999998</v>
      </c>
      <c r="AJ40" s="291">
        <f t="shared" si="13"/>
        <v>24265.1325</v>
      </c>
      <c r="AK40" s="291">
        <f t="shared" si="5"/>
        <v>6768</v>
      </c>
      <c r="AL40" s="291">
        <v>6865.152</v>
      </c>
      <c r="AM40" s="291">
        <f t="shared" si="6"/>
        <v>2288.384</v>
      </c>
      <c r="AN40" s="291">
        <v>2256</v>
      </c>
      <c r="AO40" s="291">
        <v>2256</v>
      </c>
      <c r="AP40" s="291">
        <v>2256</v>
      </c>
      <c r="AQ40" s="291">
        <f t="shared" si="12"/>
        <v>5880</v>
      </c>
      <c r="AR40" s="291">
        <v>2256</v>
      </c>
      <c r="AS40" s="291">
        <v>1812</v>
      </c>
      <c r="AT40" s="291">
        <v>1812</v>
      </c>
      <c r="AU40" s="291">
        <f t="shared" si="14"/>
        <v>5436</v>
      </c>
      <c r="AV40" s="291">
        <v>1812</v>
      </c>
      <c r="AW40" s="291">
        <v>1812</v>
      </c>
      <c r="AX40" s="291">
        <v>1812</v>
      </c>
      <c r="AY40" s="291">
        <f t="shared" si="7"/>
        <v>6181.1325</v>
      </c>
      <c r="AZ40" s="254">
        <v>2060.3775</v>
      </c>
      <c r="BA40" s="254">
        <v>2060.3775</v>
      </c>
      <c r="BB40" s="254">
        <v>2060.3775</v>
      </c>
      <c r="BC40" s="291">
        <v>14499.118799999998</v>
      </c>
      <c r="BD40" s="291">
        <f t="shared" si="8"/>
        <v>1812.3898499999998</v>
      </c>
      <c r="BE40" s="374">
        <v>19346.297599999998</v>
      </c>
      <c r="BF40" s="374">
        <f t="shared" si="9"/>
        <v>3224.382933333333</v>
      </c>
      <c r="BG40" s="291">
        <v>6768</v>
      </c>
      <c r="BH40" s="281">
        <f t="shared" si="10"/>
        <v>2256</v>
      </c>
      <c r="BI40" s="374">
        <v>178</v>
      </c>
      <c r="BJ40" s="254">
        <v>248.3775</v>
      </c>
      <c r="BK40" s="292">
        <f t="shared" si="15"/>
        <v>2060.3775</v>
      </c>
      <c r="BL40" s="365">
        <v>1968.7125</v>
      </c>
      <c r="BM40" s="365">
        <v>1968.7125</v>
      </c>
      <c r="BN40" s="365">
        <v>1968.7125</v>
      </c>
      <c r="BO40" s="365">
        <v>1968.7125</v>
      </c>
      <c r="BP40" s="365">
        <f t="shared" si="11"/>
        <v>5906.137500000001</v>
      </c>
      <c r="BQ40" s="47">
        <f t="shared" si="16"/>
        <v>24265.1325</v>
      </c>
    </row>
    <row r="41" spans="1:69" ht="15.75">
      <c r="A41" s="142">
        <v>8983</v>
      </c>
      <c r="B41" s="237">
        <v>40</v>
      </c>
      <c r="C41" s="251">
        <v>141</v>
      </c>
      <c r="D41" s="237" t="s">
        <v>1407</v>
      </c>
      <c r="E41" s="237" t="s">
        <v>1051</v>
      </c>
      <c r="F41" s="244">
        <v>16568</v>
      </c>
      <c r="G41" s="252" t="s">
        <v>2141</v>
      </c>
      <c r="H41" s="253"/>
      <c r="I41" s="211"/>
      <c r="J41" s="259">
        <v>100</v>
      </c>
      <c r="K41" s="259"/>
      <c r="L41" s="226"/>
      <c r="M41" s="226" t="s">
        <v>1383</v>
      </c>
      <c r="N41" s="226"/>
      <c r="O41" s="247" t="s">
        <v>1966</v>
      </c>
      <c r="P41" s="211" t="s">
        <v>2800</v>
      </c>
      <c r="Q41" s="226">
        <v>744881539</v>
      </c>
      <c r="R41" s="226">
        <v>19655656</v>
      </c>
      <c r="S41" s="226" t="s">
        <v>1286</v>
      </c>
      <c r="T41" s="226" t="s">
        <v>1960</v>
      </c>
      <c r="U41" s="252" t="s">
        <v>696</v>
      </c>
      <c r="V41" s="252" t="s">
        <v>653</v>
      </c>
      <c r="W41" s="226" t="s">
        <v>935</v>
      </c>
      <c r="X41" s="260">
        <v>666443</v>
      </c>
      <c r="Y41" s="254">
        <v>2741013150752</v>
      </c>
      <c r="Z41" s="232" t="s">
        <v>976</v>
      </c>
      <c r="AA41" s="232" t="s">
        <v>975</v>
      </c>
      <c r="AB41" s="232" t="s">
        <v>983</v>
      </c>
      <c r="AC41" s="232" t="s">
        <v>975</v>
      </c>
      <c r="AD41" s="232" t="s">
        <v>975</v>
      </c>
      <c r="AE41" s="262">
        <v>3</v>
      </c>
      <c r="AF41" s="262"/>
      <c r="AG41" s="291">
        <v>16578</v>
      </c>
      <c r="AH41" s="291">
        <v>7680</v>
      </c>
      <c r="AI41" s="291">
        <f t="shared" si="4"/>
        <v>14499.118799999998</v>
      </c>
      <c r="AJ41" s="291">
        <f t="shared" si="13"/>
        <v>24265.1325</v>
      </c>
      <c r="AK41" s="291">
        <f t="shared" si="5"/>
        <v>6768</v>
      </c>
      <c r="AL41" s="291">
        <v>6865.152</v>
      </c>
      <c r="AM41" s="291">
        <f t="shared" si="6"/>
        <v>2288.384</v>
      </c>
      <c r="AN41" s="291">
        <v>2256</v>
      </c>
      <c r="AO41" s="291">
        <v>2256</v>
      </c>
      <c r="AP41" s="291">
        <v>2256</v>
      </c>
      <c r="AQ41" s="291">
        <f t="shared" si="12"/>
        <v>5880</v>
      </c>
      <c r="AR41" s="291">
        <v>2256</v>
      </c>
      <c r="AS41" s="291">
        <v>1812</v>
      </c>
      <c r="AT41" s="291">
        <v>1812</v>
      </c>
      <c r="AU41" s="291">
        <f t="shared" si="14"/>
        <v>5436</v>
      </c>
      <c r="AV41" s="291">
        <v>1812</v>
      </c>
      <c r="AW41" s="291">
        <v>1812</v>
      </c>
      <c r="AX41" s="291">
        <v>1812</v>
      </c>
      <c r="AY41" s="291">
        <f t="shared" si="7"/>
        <v>6181.1325</v>
      </c>
      <c r="AZ41" s="254">
        <v>2060.3775</v>
      </c>
      <c r="BA41" s="254">
        <v>2060.3775</v>
      </c>
      <c r="BB41" s="254">
        <v>2060.3775</v>
      </c>
      <c r="BC41" s="291">
        <v>14499.118799999998</v>
      </c>
      <c r="BD41" s="291">
        <f t="shared" si="8"/>
        <v>1812.3898499999998</v>
      </c>
      <c r="BE41" s="374">
        <v>19346.297599999998</v>
      </c>
      <c r="BF41" s="374">
        <f t="shared" si="9"/>
        <v>3224.382933333333</v>
      </c>
      <c r="BG41" s="291">
        <v>6768</v>
      </c>
      <c r="BH41" s="281">
        <f t="shared" si="10"/>
        <v>2256</v>
      </c>
      <c r="BI41" s="374">
        <v>178</v>
      </c>
      <c r="BJ41" s="254">
        <v>248.3775</v>
      </c>
      <c r="BK41" s="292">
        <f t="shared" si="15"/>
        <v>2060.3775</v>
      </c>
      <c r="BL41" s="365">
        <v>1968.7125</v>
      </c>
      <c r="BM41" s="365">
        <v>1968.7125</v>
      </c>
      <c r="BN41" s="365">
        <v>1968.7125</v>
      </c>
      <c r="BO41" s="365">
        <v>1968.7125</v>
      </c>
      <c r="BP41" s="365">
        <f t="shared" si="11"/>
        <v>5906.137500000001</v>
      </c>
      <c r="BQ41" s="47">
        <f t="shared" si="16"/>
        <v>24265.1325</v>
      </c>
    </row>
    <row r="42" spans="1:69" ht="15.75">
      <c r="A42" s="139">
        <v>8984</v>
      </c>
      <c r="B42" s="236">
        <v>41</v>
      </c>
      <c r="C42" s="251">
        <v>81</v>
      </c>
      <c r="D42" s="237" t="s">
        <v>1407</v>
      </c>
      <c r="E42" s="237" t="s">
        <v>1051</v>
      </c>
      <c r="F42" s="237">
        <v>16569</v>
      </c>
      <c r="G42" s="252" t="s">
        <v>2142</v>
      </c>
      <c r="H42" s="253"/>
      <c r="I42" s="211"/>
      <c r="J42" s="259">
        <v>370</v>
      </c>
      <c r="K42" s="259"/>
      <c r="L42" s="226"/>
      <c r="M42" s="226" t="s">
        <v>2818</v>
      </c>
      <c r="N42" s="226" t="s">
        <v>1777</v>
      </c>
      <c r="O42" s="247" t="s">
        <v>1982</v>
      </c>
      <c r="P42" s="211" t="s">
        <v>2800</v>
      </c>
      <c r="Q42" s="226">
        <v>742328491</v>
      </c>
      <c r="R42" s="226">
        <v>20765210</v>
      </c>
      <c r="S42" s="226" t="s">
        <v>1287</v>
      </c>
      <c r="T42" s="226" t="s">
        <v>2928</v>
      </c>
      <c r="U42" s="252" t="s">
        <v>697</v>
      </c>
      <c r="V42" s="252" t="s">
        <v>654</v>
      </c>
      <c r="W42" s="226" t="s">
        <v>2840</v>
      </c>
      <c r="X42" s="260">
        <v>256702</v>
      </c>
      <c r="Y42" s="254">
        <v>2671122151791</v>
      </c>
      <c r="Z42" s="232" t="s">
        <v>983</v>
      </c>
      <c r="AA42" s="232" t="s">
        <v>974</v>
      </c>
      <c r="AB42" s="232" t="s">
        <v>983</v>
      </c>
      <c r="AC42" s="232" t="s">
        <v>974</v>
      </c>
      <c r="AD42" s="232" t="s">
        <v>983</v>
      </c>
      <c r="AE42" s="262">
        <v>3</v>
      </c>
      <c r="AF42" s="262"/>
      <c r="AG42" s="291">
        <v>13815</v>
      </c>
      <c r="AH42" s="291">
        <v>6400</v>
      </c>
      <c r="AI42" s="291">
        <f t="shared" si="4"/>
        <v>12082.598999999998</v>
      </c>
      <c r="AJ42" s="291">
        <f t="shared" si="13"/>
        <v>20219.761</v>
      </c>
      <c r="AK42" s="291">
        <f t="shared" si="5"/>
        <v>5640</v>
      </c>
      <c r="AL42" s="291">
        <v>5720.96</v>
      </c>
      <c r="AM42" s="291">
        <f t="shared" si="6"/>
        <v>1906.9866666666667</v>
      </c>
      <c r="AN42" s="291">
        <v>1880</v>
      </c>
      <c r="AO42" s="291">
        <v>1880</v>
      </c>
      <c r="AP42" s="291">
        <v>1880</v>
      </c>
      <c r="AQ42" s="291">
        <f t="shared" si="12"/>
        <v>4900</v>
      </c>
      <c r="AR42" s="291">
        <v>1880</v>
      </c>
      <c r="AS42" s="291">
        <v>1510</v>
      </c>
      <c r="AT42" s="291">
        <v>1510</v>
      </c>
      <c r="AU42" s="291">
        <f t="shared" si="14"/>
        <v>4530</v>
      </c>
      <c r="AV42" s="291">
        <v>1510</v>
      </c>
      <c r="AW42" s="291">
        <v>1510</v>
      </c>
      <c r="AX42" s="291">
        <v>1510</v>
      </c>
      <c r="AY42" s="291">
        <f t="shared" si="7"/>
        <v>5149.761</v>
      </c>
      <c r="AZ42" s="254">
        <v>1716.587</v>
      </c>
      <c r="BA42" s="254">
        <v>1716.587</v>
      </c>
      <c r="BB42" s="254">
        <v>1716.587</v>
      </c>
      <c r="BC42" s="291">
        <v>12082.598999999998</v>
      </c>
      <c r="BD42" s="291">
        <f t="shared" si="8"/>
        <v>1510.3248749999998</v>
      </c>
      <c r="BE42" s="374">
        <v>16121.6209</v>
      </c>
      <c r="BF42" s="374">
        <f t="shared" si="9"/>
        <v>2686.936816666667</v>
      </c>
      <c r="BG42" s="291">
        <v>5640</v>
      </c>
      <c r="BH42" s="281">
        <f t="shared" si="10"/>
        <v>1880</v>
      </c>
      <c r="BI42" s="374">
        <v>148</v>
      </c>
      <c r="BJ42" s="254">
        <v>206.587</v>
      </c>
      <c r="BK42" s="292">
        <f t="shared" si="15"/>
        <v>1716.587</v>
      </c>
      <c r="BL42" s="365">
        <v>1640.743</v>
      </c>
      <c r="BM42" s="365">
        <v>1640.743</v>
      </c>
      <c r="BN42" s="365">
        <v>1640.743</v>
      </c>
      <c r="BO42" s="365">
        <v>1640.743</v>
      </c>
      <c r="BP42" s="365">
        <f t="shared" si="11"/>
        <v>4922.228999999999</v>
      </c>
      <c r="BQ42" s="47">
        <f t="shared" si="16"/>
        <v>20219.761</v>
      </c>
    </row>
    <row r="43" spans="1:72" s="165" customFormat="1" ht="15.75">
      <c r="A43" s="142">
        <v>8985</v>
      </c>
      <c r="B43" s="237">
        <v>42</v>
      </c>
      <c r="C43" s="241">
        <v>101</v>
      </c>
      <c r="D43" s="264" t="s">
        <v>1407</v>
      </c>
      <c r="E43" s="264" t="s">
        <v>1051</v>
      </c>
      <c r="F43" s="244">
        <v>16570</v>
      </c>
      <c r="G43" s="252" t="s">
        <v>1685</v>
      </c>
      <c r="H43" s="211"/>
      <c r="I43" s="226"/>
      <c r="J43" s="259">
        <v>375</v>
      </c>
      <c r="K43" s="259"/>
      <c r="L43" s="232"/>
      <c r="M43" s="226" t="s">
        <v>1020</v>
      </c>
      <c r="N43" s="226"/>
      <c r="O43" s="247" t="s">
        <v>1961</v>
      </c>
      <c r="P43" s="211" t="s">
        <v>2800</v>
      </c>
      <c r="Q43" s="226">
        <v>741247539</v>
      </c>
      <c r="R43" s="226">
        <v>20879010</v>
      </c>
      <c r="S43" s="226" t="s">
        <v>1962</v>
      </c>
      <c r="T43" s="226" t="s">
        <v>1963</v>
      </c>
      <c r="U43" s="252" t="s">
        <v>1964</v>
      </c>
      <c r="V43" s="252" t="s">
        <v>1965</v>
      </c>
      <c r="W43" s="226" t="s">
        <v>935</v>
      </c>
      <c r="X43" s="260">
        <v>665151</v>
      </c>
      <c r="Y43" s="254">
        <v>2660817451521</v>
      </c>
      <c r="Z43" s="232" t="s">
        <v>969</v>
      </c>
      <c r="AA43" s="232" t="s">
        <v>969</v>
      </c>
      <c r="AB43" s="232" t="s">
        <v>969</v>
      </c>
      <c r="AC43" s="232" t="s">
        <v>969</v>
      </c>
      <c r="AD43" s="232" t="s">
        <v>969</v>
      </c>
      <c r="AE43" s="262">
        <v>3</v>
      </c>
      <c r="AF43" s="262"/>
      <c r="AG43" s="291">
        <v>16578</v>
      </c>
      <c r="AH43" s="291">
        <v>7680</v>
      </c>
      <c r="AI43" s="291">
        <f t="shared" si="4"/>
        <v>14499.118799999998</v>
      </c>
      <c r="AJ43" s="291">
        <f t="shared" si="13"/>
        <v>24265.1325</v>
      </c>
      <c r="AK43" s="291">
        <f t="shared" si="5"/>
        <v>6768</v>
      </c>
      <c r="AL43" s="291">
        <v>6865.152</v>
      </c>
      <c r="AM43" s="291">
        <f t="shared" si="6"/>
        <v>2288.384</v>
      </c>
      <c r="AN43" s="291">
        <v>2256</v>
      </c>
      <c r="AO43" s="291">
        <v>2256</v>
      </c>
      <c r="AP43" s="291">
        <v>2256</v>
      </c>
      <c r="AQ43" s="291">
        <f t="shared" si="12"/>
        <v>5880</v>
      </c>
      <c r="AR43" s="291">
        <v>2256</v>
      </c>
      <c r="AS43" s="291">
        <v>1812</v>
      </c>
      <c r="AT43" s="291">
        <v>1812</v>
      </c>
      <c r="AU43" s="291">
        <f t="shared" si="14"/>
        <v>5436</v>
      </c>
      <c r="AV43" s="291">
        <v>1812</v>
      </c>
      <c r="AW43" s="291">
        <v>1812</v>
      </c>
      <c r="AX43" s="291">
        <v>1812</v>
      </c>
      <c r="AY43" s="291">
        <f t="shared" si="7"/>
        <v>6181.1325</v>
      </c>
      <c r="AZ43" s="254">
        <v>2060.3775</v>
      </c>
      <c r="BA43" s="254">
        <v>2060.3775</v>
      </c>
      <c r="BB43" s="254">
        <v>2060.3775</v>
      </c>
      <c r="BC43" s="291">
        <v>14499.118799999998</v>
      </c>
      <c r="BD43" s="291">
        <f t="shared" si="8"/>
        <v>1812.3898499999998</v>
      </c>
      <c r="BE43" s="374">
        <v>19346.297599999998</v>
      </c>
      <c r="BF43" s="374">
        <f t="shared" si="9"/>
        <v>3224.382933333333</v>
      </c>
      <c r="BG43" s="291">
        <v>6768</v>
      </c>
      <c r="BH43" s="281">
        <f t="shared" si="10"/>
        <v>2256</v>
      </c>
      <c r="BI43" s="374">
        <v>178</v>
      </c>
      <c r="BJ43" s="254">
        <v>248.3775</v>
      </c>
      <c r="BK43" s="292">
        <f t="shared" si="15"/>
        <v>2060.3775</v>
      </c>
      <c r="BL43" s="365">
        <v>1968.7125</v>
      </c>
      <c r="BM43" s="365">
        <v>1968.7125</v>
      </c>
      <c r="BN43" s="365">
        <v>1968.7125</v>
      </c>
      <c r="BO43" s="365">
        <v>1968.7125</v>
      </c>
      <c r="BP43" s="365">
        <f t="shared" si="11"/>
        <v>5906.137500000001</v>
      </c>
      <c r="BQ43" s="47">
        <f t="shared" si="16"/>
        <v>24265.1325</v>
      </c>
      <c r="BR43" s="201"/>
      <c r="BS43" s="201"/>
      <c r="BT43" s="201"/>
    </row>
    <row r="44" spans="1:69" ht="15.75">
      <c r="A44" s="139">
        <v>8986</v>
      </c>
      <c r="B44" s="236">
        <v>43</v>
      </c>
      <c r="C44" s="251">
        <v>151</v>
      </c>
      <c r="D44" s="237" t="s">
        <v>1407</v>
      </c>
      <c r="E44" s="237" t="s">
        <v>1051</v>
      </c>
      <c r="F44" s="237">
        <v>16571</v>
      </c>
      <c r="G44" s="252" t="s">
        <v>2143</v>
      </c>
      <c r="H44" s="253"/>
      <c r="I44" s="211"/>
      <c r="J44" s="259">
        <v>1420</v>
      </c>
      <c r="K44" s="259"/>
      <c r="L44" s="226"/>
      <c r="M44" s="226" t="s">
        <v>799</v>
      </c>
      <c r="N44" s="226"/>
      <c r="O44" s="247" t="s">
        <v>1992</v>
      </c>
      <c r="P44" s="211" t="s">
        <v>2800</v>
      </c>
      <c r="Q44" s="226">
        <v>762630876</v>
      </c>
      <c r="R44" s="226">
        <v>20215667</v>
      </c>
      <c r="S44" s="226" t="s">
        <v>1290</v>
      </c>
      <c r="T44" s="226" t="s">
        <v>829</v>
      </c>
      <c r="U44" s="252" t="s">
        <v>728</v>
      </c>
      <c r="V44" s="252" t="s">
        <v>655</v>
      </c>
      <c r="W44" s="226" t="s">
        <v>2840</v>
      </c>
      <c r="X44" s="260">
        <v>521108</v>
      </c>
      <c r="Y44" s="254">
        <v>2470901374100</v>
      </c>
      <c r="Z44" s="232" t="s">
        <v>996</v>
      </c>
      <c r="AA44" s="232" t="s">
        <v>993</v>
      </c>
      <c r="AB44" s="232" t="s">
        <v>995</v>
      </c>
      <c r="AC44" s="232" t="s">
        <v>993</v>
      </c>
      <c r="AD44" s="232" t="s">
        <v>993</v>
      </c>
      <c r="AE44" s="262">
        <v>3</v>
      </c>
      <c r="AF44" s="262"/>
      <c r="AG44" s="291">
        <v>20722</v>
      </c>
      <c r="AH44" s="291">
        <v>9600</v>
      </c>
      <c r="AI44" s="291">
        <f t="shared" si="4"/>
        <v>18123.461199999998</v>
      </c>
      <c r="AJ44" s="291">
        <f t="shared" si="13"/>
        <v>29400</v>
      </c>
      <c r="AK44" s="291">
        <f t="shared" si="5"/>
        <v>8460</v>
      </c>
      <c r="AL44" s="291">
        <v>8581.44</v>
      </c>
      <c r="AM44" s="291">
        <f t="shared" si="6"/>
        <v>2860.48</v>
      </c>
      <c r="AN44" s="291">
        <v>2820</v>
      </c>
      <c r="AO44" s="291">
        <v>2820</v>
      </c>
      <c r="AP44" s="291">
        <v>2820</v>
      </c>
      <c r="AQ44" s="291">
        <f t="shared" si="12"/>
        <v>7350</v>
      </c>
      <c r="AR44" s="291">
        <v>2820</v>
      </c>
      <c r="AS44" s="291">
        <v>2265</v>
      </c>
      <c r="AT44" s="291">
        <v>2265</v>
      </c>
      <c r="AU44" s="291">
        <f t="shared" si="14"/>
        <v>6795</v>
      </c>
      <c r="AV44" s="291">
        <v>2265</v>
      </c>
      <c r="AW44" s="291">
        <v>2265</v>
      </c>
      <c r="AX44" s="291">
        <v>2265</v>
      </c>
      <c r="AY44" s="291">
        <f t="shared" si="7"/>
        <v>6795</v>
      </c>
      <c r="AZ44" s="254">
        <v>2265</v>
      </c>
      <c r="BA44" s="254">
        <v>2265</v>
      </c>
      <c r="BB44" s="254">
        <v>2265</v>
      </c>
      <c r="BC44" s="291">
        <v>18123.461199999998</v>
      </c>
      <c r="BD44" s="291">
        <f t="shared" si="8"/>
        <v>2265.4326499999997</v>
      </c>
      <c r="BE44" s="374">
        <v>24181.109399999998</v>
      </c>
      <c r="BF44" s="374">
        <f t="shared" si="9"/>
        <v>4030.1848999999997</v>
      </c>
      <c r="BG44" s="291">
        <v>8460</v>
      </c>
      <c r="BH44" s="281">
        <f t="shared" si="10"/>
        <v>2820</v>
      </c>
      <c r="BI44" s="374">
        <v>222</v>
      </c>
      <c r="BJ44" s="254">
        <v>0</v>
      </c>
      <c r="BK44" s="292">
        <f t="shared" si="15"/>
        <v>2265</v>
      </c>
      <c r="BL44" s="365">
        <v>2461.1145</v>
      </c>
      <c r="BM44" s="365">
        <v>2461.1145</v>
      </c>
      <c r="BN44" s="365">
        <v>2461.1145</v>
      </c>
      <c r="BO44" s="365">
        <v>2461.1145</v>
      </c>
      <c r="BP44" s="365">
        <f t="shared" si="11"/>
        <v>7383.343500000001</v>
      </c>
      <c r="BQ44" s="47">
        <f t="shared" si="16"/>
        <v>29400</v>
      </c>
    </row>
    <row r="45" spans="1:69" ht="15.75">
      <c r="A45" s="142">
        <v>8987</v>
      </c>
      <c r="B45" s="237">
        <v>44</v>
      </c>
      <c r="C45" s="251">
        <v>108</v>
      </c>
      <c r="D45" s="237" t="s">
        <v>1407</v>
      </c>
      <c r="E45" s="237" t="s">
        <v>1051</v>
      </c>
      <c r="F45" s="244">
        <v>16572</v>
      </c>
      <c r="G45" s="252" t="s">
        <v>534</v>
      </c>
      <c r="H45" s="253"/>
      <c r="I45" s="211"/>
      <c r="J45" s="259">
        <v>810</v>
      </c>
      <c r="K45" s="259"/>
      <c r="L45" s="226"/>
      <c r="M45" s="226" t="s">
        <v>2818</v>
      </c>
      <c r="N45" s="226" t="s">
        <v>1951</v>
      </c>
      <c r="O45" s="247" t="s">
        <v>1967</v>
      </c>
      <c r="P45" s="211" t="s">
        <v>2800</v>
      </c>
      <c r="Q45" s="226">
        <v>741042885</v>
      </c>
      <c r="R45" s="226">
        <v>19569059</v>
      </c>
      <c r="S45" s="226" t="s">
        <v>1968</v>
      </c>
      <c r="T45" s="226" t="s">
        <v>1969</v>
      </c>
      <c r="U45" s="252" t="s">
        <v>534</v>
      </c>
      <c r="V45" s="252" t="s">
        <v>656</v>
      </c>
      <c r="W45" s="226" t="s">
        <v>2840</v>
      </c>
      <c r="X45" s="260">
        <v>85728</v>
      </c>
      <c r="Y45" s="254">
        <v>1580621151771</v>
      </c>
      <c r="Z45" s="232" t="s">
        <v>975</v>
      </c>
      <c r="AA45" s="232" t="s">
        <v>983</v>
      </c>
      <c r="AB45" s="232" t="s">
        <v>975</v>
      </c>
      <c r="AC45" s="232" t="s">
        <v>983</v>
      </c>
      <c r="AD45" s="232" t="s">
        <v>975</v>
      </c>
      <c r="AE45" s="262">
        <v>3</v>
      </c>
      <c r="AF45" s="262"/>
      <c r="AG45" s="291">
        <v>13815</v>
      </c>
      <c r="AH45" s="291">
        <v>6400</v>
      </c>
      <c r="AI45" s="291">
        <f t="shared" si="4"/>
        <v>12082.598999999998</v>
      </c>
      <c r="AJ45" s="291">
        <f t="shared" si="13"/>
        <v>20219.761</v>
      </c>
      <c r="AK45" s="291">
        <f t="shared" si="5"/>
        <v>5640</v>
      </c>
      <c r="AL45" s="291">
        <v>5720.96</v>
      </c>
      <c r="AM45" s="291">
        <f t="shared" si="6"/>
        <v>1906.9866666666667</v>
      </c>
      <c r="AN45" s="291">
        <v>1880</v>
      </c>
      <c r="AO45" s="291">
        <v>1880</v>
      </c>
      <c r="AP45" s="291">
        <v>1880</v>
      </c>
      <c r="AQ45" s="291">
        <f t="shared" si="12"/>
        <v>4900</v>
      </c>
      <c r="AR45" s="291">
        <v>1880</v>
      </c>
      <c r="AS45" s="291">
        <v>1510</v>
      </c>
      <c r="AT45" s="291">
        <v>1510</v>
      </c>
      <c r="AU45" s="291">
        <f t="shared" si="14"/>
        <v>4530</v>
      </c>
      <c r="AV45" s="291">
        <v>1510</v>
      </c>
      <c r="AW45" s="291">
        <v>1510</v>
      </c>
      <c r="AX45" s="291">
        <v>1510</v>
      </c>
      <c r="AY45" s="291">
        <f t="shared" si="7"/>
        <v>5149.761</v>
      </c>
      <c r="AZ45" s="254">
        <v>1716.587</v>
      </c>
      <c r="BA45" s="254">
        <v>1716.587</v>
      </c>
      <c r="BB45" s="254">
        <v>1716.587</v>
      </c>
      <c r="BC45" s="291">
        <v>12082.598999999998</v>
      </c>
      <c r="BD45" s="291">
        <f t="shared" si="8"/>
        <v>1510.3248749999998</v>
      </c>
      <c r="BE45" s="374">
        <v>16121.6209</v>
      </c>
      <c r="BF45" s="374">
        <f t="shared" si="9"/>
        <v>2686.936816666667</v>
      </c>
      <c r="BG45" s="291">
        <v>5640</v>
      </c>
      <c r="BH45" s="281">
        <f t="shared" si="10"/>
        <v>1880</v>
      </c>
      <c r="BI45" s="374">
        <v>148</v>
      </c>
      <c r="BJ45" s="254">
        <v>206.587</v>
      </c>
      <c r="BK45" s="292">
        <f t="shared" si="15"/>
        <v>1716.587</v>
      </c>
      <c r="BL45" s="365">
        <v>1640.743</v>
      </c>
      <c r="BM45" s="365">
        <v>1640.743</v>
      </c>
      <c r="BN45" s="365">
        <v>1640.743</v>
      </c>
      <c r="BO45" s="365">
        <v>1640.743</v>
      </c>
      <c r="BP45" s="365">
        <f t="shared" si="11"/>
        <v>4922.228999999999</v>
      </c>
      <c r="BQ45" s="47">
        <f t="shared" si="16"/>
        <v>20219.761</v>
      </c>
    </row>
    <row r="46" spans="1:72" s="165" customFormat="1" ht="15.75">
      <c r="A46" s="139">
        <v>8988</v>
      </c>
      <c r="B46" s="236">
        <v>45</v>
      </c>
      <c r="C46" s="241">
        <v>173</v>
      </c>
      <c r="D46" s="264" t="s">
        <v>1407</v>
      </c>
      <c r="E46" s="264" t="s">
        <v>1051</v>
      </c>
      <c r="F46" s="237">
        <v>16573</v>
      </c>
      <c r="G46" s="252" t="s">
        <v>1687</v>
      </c>
      <c r="H46" s="211"/>
      <c r="I46" s="226"/>
      <c r="J46" s="259">
        <v>1838</v>
      </c>
      <c r="K46" s="259"/>
      <c r="L46" s="232"/>
      <c r="M46" s="226" t="s">
        <v>2818</v>
      </c>
      <c r="N46" s="226" t="s">
        <v>1973</v>
      </c>
      <c r="O46" s="247" t="s">
        <v>1974</v>
      </c>
      <c r="P46" s="211" t="s">
        <v>2800</v>
      </c>
      <c r="Q46" s="226">
        <v>723979500</v>
      </c>
      <c r="R46" s="226">
        <v>31032568</v>
      </c>
      <c r="S46" s="226" t="s">
        <v>1975</v>
      </c>
      <c r="T46" s="226" t="s">
        <v>1976</v>
      </c>
      <c r="U46" s="252" t="s">
        <v>1977</v>
      </c>
      <c r="V46" s="252" t="s">
        <v>1978</v>
      </c>
      <c r="W46" s="226" t="s">
        <v>935</v>
      </c>
      <c r="X46" s="260" t="s">
        <v>1979</v>
      </c>
      <c r="Y46" s="254">
        <v>2840310211192</v>
      </c>
      <c r="Z46" s="232" t="s">
        <v>997</v>
      </c>
      <c r="AA46" s="232" t="s">
        <v>2551</v>
      </c>
      <c r="AB46" s="232" t="s">
        <v>997</v>
      </c>
      <c r="AC46" s="232" t="s">
        <v>997</v>
      </c>
      <c r="AD46" s="232" t="s">
        <v>997</v>
      </c>
      <c r="AE46" s="262">
        <v>3</v>
      </c>
      <c r="AF46" s="262"/>
      <c r="AG46" s="291">
        <v>11052</v>
      </c>
      <c r="AH46" s="291">
        <v>5120</v>
      </c>
      <c r="AI46" s="291">
        <f t="shared" si="4"/>
        <v>9666.0792</v>
      </c>
      <c r="AJ46" s="291">
        <f t="shared" si="13"/>
        <v>16176.755000000001</v>
      </c>
      <c r="AK46" s="291">
        <f t="shared" si="5"/>
        <v>4512</v>
      </c>
      <c r="AL46" s="291">
        <v>4576.768</v>
      </c>
      <c r="AM46" s="291">
        <f t="shared" si="6"/>
        <v>1525.5893333333333</v>
      </c>
      <c r="AN46" s="291">
        <v>1504</v>
      </c>
      <c r="AO46" s="291">
        <v>1504</v>
      </c>
      <c r="AP46" s="291">
        <v>1504</v>
      </c>
      <c r="AQ46" s="291">
        <f t="shared" si="12"/>
        <v>3920</v>
      </c>
      <c r="AR46" s="291">
        <v>1504</v>
      </c>
      <c r="AS46" s="291">
        <v>1208</v>
      </c>
      <c r="AT46" s="291">
        <v>1208</v>
      </c>
      <c r="AU46" s="291">
        <f t="shared" si="14"/>
        <v>3624</v>
      </c>
      <c r="AV46" s="291">
        <v>1208</v>
      </c>
      <c r="AW46" s="291">
        <v>1208</v>
      </c>
      <c r="AX46" s="291">
        <v>1208</v>
      </c>
      <c r="AY46" s="291">
        <f t="shared" si="7"/>
        <v>4120.755</v>
      </c>
      <c r="AZ46" s="254">
        <v>1373.585</v>
      </c>
      <c r="BA46" s="254">
        <v>1373.585</v>
      </c>
      <c r="BB46" s="254">
        <v>1373.585</v>
      </c>
      <c r="BC46" s="291">
        <v>9666.0792</v>
      </c>
      <c r="BD46" s="291">
        <f t="shared" si="8"/>
        <v>1208.2599</v>
      </c>
      <c r="BE46" s="374">
        <v>12896.9442</v>
      </c>
      <c r="BF46" s="374">
        <f t="shared" si="9"/>
        <v>2149.4907</v>
      </c>
      <c r="BG46" s="291">
        <v>4512</v>
      </c>
      <c r="BH46" s="281">
        <f t="shared" si="10"/>
        <v>1504</v>
      </c>
      <c r="BI46" s="374">
        <v>118</v>
      </c>
      <c r="BJ46" s="254">
        <v>165.585</v>
      </c>
      <c r="BK46" s="292">
        <f t="shared" si="15"/>
        <v>1373.585</v>
      </c>
      <c r="BL46" s="365">
        <v>1312.7735</v>
      </c>
      <c r="BM46" s="365">
        <v>1312.7735</v>
      </c>
      <c r="BN46" s="365">
        <v>1312.7735</v>
      </c>
      <c r="BO46" s="365">
        <v>1312.7735</v>
      </c>
      <c r="BP46" s="365">
        <f t="shared" si="11"/>
        <v>3938.3205</v>
      </c>
      <c r="BQ46" s="47">
        <f t="shared" si="16"/>
        <v>16176.755000000001</v>
      </c>
      <c r="BR46" s="201"/>
      <c r="BS46" s="201"/>
      <c r="BT46" s="201"/>
    </row>
    <row r="47" spans="1:72" s="139" customFormat="1" ht="15.75">
      <c r="A47" s="142">
        <v>8989</v>
      </c>
      <c r="B47" s="237">
        <v>46</v>
      </c>
      <c r="C47" s="251">
        <v>160</v>
      </c>
      <c r="D47" s="237" t="s">
        <v>1407</v>
      </c>
      <c r="E47" s="237" t="s">
        <v>1051</v>
      </c>
      <c r="F47" s="244">
        <v>16574</v>
      </c>
      <c r="G47" s="252" t="s">
        <v>2144</v>
      </c>
      <c r="H47" s="253"/>
      <c r="I47" s="211"/>
      <c r="J47" s="259">
        <v>639</v>
      </c>
      <c r="K47" s="259"/>
      <c r="L47" s="226"/>
      <c r="M47" s="226" t="s">
        <v>2818</v>
      </c>
      <c r="N47" s="226" t="s">
        <v>1970</v>
      </c>
      <c r="O47" s="247" t="s">
        <v>1971</v>
      </c>
      <c r="P47" s="211" t="s">
        <v>2800</v>
      </c>
      <c r="Q47" s="226">
        <v>761645260</v>
      </c>
      <c r="R47" s="226">
        <v>22756669</v>
      </c>
      <c r="S47" s="226" t="s">
        <v>1285</v>
      </c>
      <c r="T47" s="226" t="s">
        <v>1972</v>
      </c>
      <c r="U47" s="252" t="s">
        <v>698</v>
      </c>
      <c r="V47" s="252" t="s">
        <v>657</v>
      </c>
      <c r="W47" s="226" t="s">
        <v>935</v>
      </c>
      <c r="X47" s="260">
        <v>665617</v>
      </c>
      <c r="Y47" s="254">
        <v>2710707031288</v>
      </c>
      <c r="Z47" s="232" t="s">
        <v>2552</v>
      </c>
      <c r="AA47" s="232" t="s">
        <v>2552</v>
      </c>
      <c r="AB47" s="232" t="s">
        <v>997</v>
      </c>
      <c r="AC47" s="232" t="s">
        <v>2551</v>
      </c>
      <c r="AD47" s="232" t="s">
        <v>997</v>
      </c>
      <c r="AE47" s="262">
        <v>3</v>
      </c>
      <c r="AF47" s="262"/>
      <c r="AG47" s="291">
        <v>11052</v>
      </c>
      <c r="AH47" s="291">
        <v>5120</v>
      </c>
      <c r="AI47" s="291">
        <f t="shared" si="4"/>
        <v>9666.0792</v>
      </c>
      <c r="AJ47" s="291">
        <f t="shared" si="13"/>
        <v>16176.755000000001</v>
      </c>
      <c r="AK47" s="291">
        <f t="shared" si="5"/>
        <v>4512</v>
      </c>
      <c r="AL47" s="291">
        <v>4576.768</v>
      </c>
      <c r="AM47" s="291">
        <f t="shared" si="6"/>
        <v>1525.5893333333333</v>
      </c>
      <c r="AN47" s="291">
        <v>1504</v>
      </c>
      <c r="AO47" s="291">
        <v>1504</v>
      </c>
      <c r="AP47" s="291">
        <v>1504</v>
      </c>
      <c r="AQ47" s="291">
        <f t="shared" si="12"/>
        <v>3920</v>
      </c>
      <c r="AR47" s="291">
        <v>1504</v>
      </c>
      <c r="AS47" s="291">
        <v>1208</v>
      </c>
      <c r="AT47" s="291">
        <v>1208</v>
      </c>
      <c r="AU47" s="291">
        <f t="shared" si="14"/>
        <v>3624</v>
      </c>
      <c r="AV47" s="291">
        <v>1208</v>
      </c>
      <c r="AW47" s="291">
        <v>1208</v>
      </c>
      <c r="AX47" s="291">
        <v>1208</v>
      </c>
      <c r="AY47" s="291">
        <f t="shared" si="7"/>
        <v>4120.755</v>
      </c>
      <c r="AZ47" s="254">
        <v>1373.585</v>
      </c>
      <c r="BA47" s="254">
        <v>1373.585</v>
      </c>
      <c r="BB47" s="254">
        <v>1373.585</v>
      </c>
      <c r="BC47" s="291">
        <v>9666.0792</v>
      </c>
      <c r="BD47" s="291">
        <f t="shared" si="8"/>
        <v>1208.2599</v>
      </c>
      <c r="BE47" s="374">
        <v>12896.9442</v>
      </c>
      <c r="BF47" s="374">
        <f t="shared" si="9"/>
        <v>2149.4907</v>
      </c>
      <c r="BG47" s="291">
        <v>4512</v>
      </c>
      <c r="BH47" s="281">
        <f t="shared" si="10"/>
        <v>1504</v>
      </c>
      <c r="BI47" s="374">
        <v>118</v>
      </c>
      <c r="BJ47" s="254">
        <v>165.585</v>
      </c>
      <c r="BK47" s="292">
        <f t="shared" si="15"/>
        <v>1373.585</v>
      </c>
      <c r="BL47" s="365">
        <v>1312.7735</v>
      </c>
      <c r="BM47" s="365">
        <v>1312.7735</v>
      </c>
      <c r="BN47" s="365">
        <v>1312.7735</v>
      </c>
      <c r="BO47" s="365">
        <v>1312.7735</v>
      </c>
      <c r="BP47" s="365">
        <f t="shared" si="11"/>
        <v>3938.3205</v>
      </c>
      <c r="BQ47" s="47">
        <f t="shared" si="16"/>
        <v>16176.755000000001</v>
      </c>
      <c r="BR47" s="104"/>
      <c r="BS47" s="104"/>
      <c r="BT47" s="104"/>
    </row>
    <row r="48" spans="1:72" s="139" customFormat="1" ht="15.75">
      <c r="A48" s="139">
        <v>8990</v>
      </c>
      <c r="B48" s="236">
        <v>47</v>
      </c>
      <c r="C48" s="252">
        <v>122</v>
      </c>
      <c r="D48" s="237" t="s">
        <v>1407</v>
      </c>
      <c r="E48" s="237" t="s">
        <v>1051</v>
      </c>
      <c r="F48" s="237">
        <v>16575</v>
      </c>
      <c r="G48" s="252" t="s">
        <v>1682</v>
      </c>
      <c r="H48" s="253"/>
      <c r="I48" s="211"/>
      <c r="J48" s="259">
        <v>103</v>
      </c>
      <c r="K48" s="259"/>
      <c r="L48" s="226"/>
      <c r="M48" s="226" t="s">
        <v>1778</v>
      </c>
      <c r="N48" s="226"/>
      <c r="O48" s="247" t="s">
        <v>328</v>
      </c>
      <c r="P48" s="211" t="s">
        <v>2800</v>
      </c>
      <c r="Q48" s="226">
        <v>724528548</v>
      </c>
      <c r="R48" s="226">
        <v>20688797</v>
      </c>
      <c r="S48" s="226" t="s">
        <v>1287</v>
      </c>
      <c r="T48" s="226" t="s">
        <v>1780</v>
      </c>
      <c r="U48" s="252" t="s">
        <v>1779</v>
      </c>
      <c r="V48" s="252" t="s">
        <v>658</v>
      </c>
      <c r="W48" s="226" t="s">
        <v>935</v>
      </c>
      <c r="X48" s="260" t="s">
        <v>1465</v>
      </c>
      <c r="Y48" s="254">
        <v>2740209151786</v>
      </c>
      <c r="Z48" s="232" t="s">
        <v>983</v>
      </c>
      <c r="AA48" s="232" t="s">
        <v>995</v>
      </c>
      <c r="AB48" s="232" t="s">
        <v>983</v>
      </c>
      <c r="AC48" s="232" t="s">
        <v>995</v>
      </c>
      <c r="AD48" s="232" t="s">
        <v>976</v>
      </c>
      <c r="AE48" s="262">
        <v>3</v>
      </c>
      <c r="AF48" s="262"/>
      <c r="AG48" s="291">
        <v>16578</v>
      </c>
      <c r="AH48" s="291">
        <v>7680</v>
      </c>
      <c r="AI48" s="291">
        <f t="shared" si="4"/>
        <v>14499.118799999998</v>
      </c>
      <c r="AJ48" s="291">
        <f t="shared" si="13"/>
        <v>24265.1325</v>
      </c>
      <c r="AK48" s="291">
        <f t="shared" si="5"/>
        <v>6768</v>
      </c>
      <c r="AL48" s="291">
        <v>6865.152</v>
      </c>
      <c r="AM48" s="291">
        <f t="shared" si="6"/>
        <v>2288.384</v>
      </c>
      <c r="AN48" s="291">
        <v>2256</v>
      </c>
      <c r="AO48" s="291">
        <v>2256</v>
      </c>
      <c r="AP48" s="291">
        <v>2256</v>
      </c>
      <c r="AQ48" s="291">
        <f t="shared" si="12"/>
        <v>5880</v>
      </c>
      <c r="AR48" s="291">
        <v>2256</v>
      </c>
      <c r="AS48" s="291">
        <v>1812</v>
      </c>
      <c r="AT48" s="291">
        <v>1812</v>
      </c>
      <c r="AU48" s="291">
        <f t="shared" si="14"/>
        <v>5436</v>
      </c>
      <c r="AV48" s="291">
        <v>1812</v>
      </c>
      <c r="AW48" s="291">
        <v>1812</v>
      </c>
      <c r="AX48" s="291">
        <v>1812</v>
      </c>
      <c r="AY48" s="291">
        <f t="shared" si="7"/>
        <v>6181.1325</v>
      </c>
      <c r="AZ48" s="254">
        <v>2060.3775</v>
      </c>
      <c r="BA48" s="254">
        <v>2060.3775</v>
      </c>
      <c r="BB48" s="254">
        <v>2060.3775</v>
      </c>
      <c r="BC48" s="291">
        <v>14499.118799999998</v>
      </c>
      <c r="BD48" s="291">
        <f t="shared" si="8"/>
        <v>1812.3898499999998</v>
      </c>
      <c r="BE48" s="374">
        <v>19346.297599999998</v>
      </c>
      <c r="BF48" s="374">
        <f t="shared" si="9"/>
        <v>3224.382933333333</v>
      </c>
      <c r="BG48" s="291">
        <v>6768</v>
      </c>
      <c r="BH48" s="281">
        <f t="shared" si="10"/>
        <v>2256</v>
      </c>
      <c r="BI48" s="374">
        <v>178</v>
      </c>
      <c r="BJ48" s="254">
        <v>248.3775</v>
      </c>
      <c r="BK48" s="292">
        <f t="shared" si="15"/>
        <v>2060.3775</v>
      </c>
      <c r="BL48" s="365">
        <v>1968.7125</v>
      </c>
      <c r="BM48" s="365">
        <v>1968.7125</v>
      </c>
      <c r="BN48" s="365">
        <v>1968.7125</v>
      </c>
      <c r="BO48" s="365">
        <v>1968.7125</v>
      </c>
      <c r="BP48" s="365">
        <f t="shared" si="11"/>
        <v>5906.137500000001</v>
      </c>
      <c r="BQ48" s="47">
        <f t="shared" si="16"/>
        <v>24265.1325</v>
      </c>
      <c r="BR48" s="104"/>
      <c r="BS48" s="104"/>
      <c r="BT48" s="104"/>
    </row>
    <row r="49" spans="1:69" ht="15.75">
      <c r="A49" s="142">
        <v>8991</v>
      </c>
      <c r="B49" s="237">
        <v>48</v>
      </c>
      <c r="C49" s="251">
        <v>5</v>
      </c>
      <c r="D49" s="237" t="s">
        <v>1407</v>
      </c>
      <c r="E49" s="237" t="s">
        <v>1051</v>
      </c>
      <c r="F49" s="244">
        <v>16576</v>
      </c>
      <c r="G49" s="252" t="s">
        <v>2145</v>
      </c>
      <c r="H49" s="253"/>
      <c r="I49" s="226"/>
      <c r="J49" s="259">
        <v>1061</v>
      </c>
      <c r="K49" s="259"/>
      <c r="L49" s="226"/>
      <c r="M49" s="226" t="s">
        <v>597</v>
      </c>
      <c r="N49" s="226"/>
      <c r="O49" s="247" t="s">
        <v>1981</v>
      </c>
      <c r="P49" s="211" t="s">
        <v>2800</v>
      </c>
      <c r="Q49" s="226">
        <v>744357503</v>
      </c>
      <c r="R49" s="226">
        <v>19869749</v>
      </c>
      <c r="S49" s="226" t="s">
        <v>1291</v>
      </c>
      <c r="T49" s="226" t="s">
        <v>600</v>
      </c>
      <c r="U49" s="252" t="s">
        <v>2172</v>
      </c>
      <c r="V49" s="252" t="s">
        <v>659</v>
      </c>
      <c r="W49" s="226" t="s">
        <v>2826</v>
      </c>
      <c r="X49" s="260">
        <v>693184</v>
      </c>
      <c r="Y49" s="254">
        <v>2501122400363</v>
      </c>
      <c r="Z49" s="232" t="s">
        <v>996</v>
      </c>
      <c r="AA49" s="232" t="s">
        <v>993</v>
      </c>
      <c r="AB49" s="232" t="s">
        <v>996</v>
      </c>
      <c r="AC49" s="232" t="s">
        <v>993</v>
      </c>
      <c r="AD49" s="232" t="s">
        <v>996</v>
      </c>
      <c r="AE49" s="262">
        <v>3</v>
      </c>
      <c r="AF49" s="262"/>
      <c r="AG49" s="291">
        <v>24867</v>
      </c>
      <c r="AH49" s="291">
        <v>11520</v>
      </c>
      <c r="AI49" s="291">
        <f t="shared" si="4"/>
        <v>21748.6782</v>
      </c>
      <c r="AJ49" s="291">
        <f t="shared" si="13"/>
        <v>36404.516</v>
      </c>
      <c r="AK49" s="291">
        <f t="shared" si="5"/>
        <v>10152</v>
      </c>
      <c r="AL49" s="291">
        <v>10297.728000000001</v>
      </c>
      <c r="AM49" s="291">
        <f t="shared" si="6"/>
        <v>3432.5760000000005</v>
      </c>
      <c r="AN49" s="291">
        <v>3384</v>
      </c>
      <c r="AO49" s="291">
        <v>3384</v>
      </c>
      <c r="AP49" s="291">
        <v>3384</v>
      </c>
      <c r="AQ49" s="291">
        <f t="shared" si="12"/>
        <v>8822</v>
      </c>
      <c r="AR49" s="291">
        <v>3384</v>
      </c>
      <c r="AS49" s="291">
        <v>2719</v>
      </c>
      <c r="AT49" s="291">
        <v>2719</v>
      </c>
      <c r="AU49" s="291">
        <f t="shared" si="14"/>
        <v>8157</v>
      </c>
      <c r="AV49" s="291">
        <v>2719</v>
      </c>
      <c r="AW49" s="291">
        <v>2719</v>
      </c>
      <c r="AX49" s="291">
        <v>2719</v>
      </c>
      <c r="AY49" s="291">
        <f t="shared" si="7"/>
        <v>9273.516</v>
      </c>
      <c r="AZ49" s="254">
        <v>3091.172</v>
      </c>
      <c r="BA49" s="254">
        <v>3091.172</v>
      </c>
      <c r="BB49" s="254">
        <v>3091.172</v>
      </c>
      <c r="BC49" s="291">
        <v>21748.6782</v>
      </c>
      <c r="BD49" s="291">
        <f t="shared" si="8"/>
        <v>2718.584775</v>
      </c>
      <c r="BE49" s="374">
        <v>29019.4464</v>
      </c>
      <c r="BF49" s="374">
        <f t="shared" si="9"/>
        <v>4836.5744</v>
      </c>
      <c r="BG49" s="291">
        <v>10152</v>
      </c>
      <c r="BH49" s="281">
        <f t="shared" si="10"/>
        <v>3384</v>
      </c>
      <c r="BI49" s="291">
        <v>266</v>
      </c>
      <c r="BJ49" s="254">
        <v>372.17199999999997</v>
      </c>
      <c r="BK49" s="292">
        <f t="shared" si="15"/>
        <v>3091.172</v>
      </c>
      <c r="BL49" s="365">
        <v>2953.621</v>
      </c>
      <c r="BM49" s="365">
        <v>2953.621</v>
      </c>
      <c r="BN49" s="365">
        <v>2953.621</v>
      </c>
      <c r="BO49" s="365">
        <v>2953.621</v>
      </c>
      <c r="BP49" s="365">
        <f t="shared" si="11"/>
        <v>8860.863000000001</v>
      </c>
      <c r="BQ49" s="47">
        <f t="shared" si="16"/>
        <v>36404.516</v>
      </c>
    </row>
    <row r="50" spans="1:69" ht="15.75">
      <c r="A50" s="139">
        <v>8992</v>
      </c>
      <c r="B50" s="236">
        <v>49</v>
      </c>
      <c r="C50" s="251">
        <v>140</v>
      </c>
      <c r="D50" s="237" t="s">
        <v>1407</v>
      </c>
      <c r="E50" s="237" t="s">
        <v>1051</v>
      </c>
      <c r="F50" s="237">
        <v>16577</v>
      </c>
      <c r="G50" s="252" t="s">
        <v>1330</v>
      </c>
      <c r="H50" s="253"/>
      <c r="I50" s="211"/>
      <c r="J50" s="259"/>
      <c r="K50" s="259"/>
      <c r="L50" s="226"/>
      <c r="M50" s="226" t="s">
        <v>1331</v>
      </c>
      <c r="N50" s="226"/>
      <c r="O50" s="247" t="s">
        <v>1983</v>
      </c>
      <c r="P50" s="211" t="s">
        <v>2800</v>
      </c>
      <c r="Q50" s="226">
        <v>722205599</v>
      </c>
      <c r="R50" s="226">
        <v>20738755</v>
      </c>
      <c r="S50" s="226" t="s">
        <v>1286</v>
      </c>
      <c r="T50" s="226" t="s">
        <v>1336</v>
      </c>
      <c r="U50" s="252" t="s">
        <v>2173</v>
      </c>
      <c r="V50" s="252" t="s">
        <v>660</v>
      </c>
      <c r="W50" s="226" t="s">
        <v>935</v>
      </c>
      <c r="X50" s="260" t="s">
        <v>1340</v>
      </c>
      <c r="Y50" s="254">
        <v>2760912083400</v>
      </c>
      <c r="Z50" s="232" t="s">
        <v>980</v>
      </c>
      <c r="AA50" s="232" t="s">
        <v>980</v>
      </c>
      <c r="AB50" s="232" t="s">
        <v>975</v>
      </c>
      <c r="AC50" s="232" t="s">
        <v>980</v>
      </c>
      <c r="AD50" s="232" t="s">
        <v>975</v>
      </c>
      <c r="AE50" s="262">
        <v>3</v>
      </c>
      <c r="AF50" s="262"/>
      <c r="AG50" s="291">
        <v>16578</v>
      </c>
      <c r="AH50" s="291">
        <v>7680</v>
      </c>
      <c r="AI50" s="291">
        <f t="shared" si="4"/>
        <v>14499.118799999998</v>
      </c>
      <c r="AJ50" s="291">
        <f t="shared" si="13"/>
        <v>24265.1325</v>
      </c>
      <c r="AK50" s="291">
        <f t="shared" si="5"/>
        <v>6768</v>
      </c>
      <c r="AL50" s="291">
        <v>6865.152</v>
      </c>
      <c r="AM50" s="291">
        <f t="shared" si="6"/>
        <v>2288.384</v>
      </c>
      <c r="AN50" s="291">
        <v>2256</v>
      </c>
      <c r="AO50" s="291">
        <v>2256</v>
      </c>
      <c r="AP50" s="291">
        <v>2256</v>
      </c>
      <c r="AQ50" s="291">
        <f t="shared" si="12"/>
        <v>5880</v>
      </c>
      <c r="AR50" s="291">
        <v>2256</v>
      </c>
      <c r="AS50" s="291">
        <v>1812</v>
      </c>
      <c r="AT50" s="291">
        <v>1812</v>
      </c>
      <c r="AU50" s="291">
        <f t="shared" si="14"/>
        <v>5436</v>
      </c>
      <c r="AV50" s="291">
        <v>1812</v>
      </c>
      <c r="AW50" s="291">
        <v>1812</v>
      </c>
      <c r="AX50" s="291">
        <v>1812</v>
      </c>
      <c r="AY50" s="291">
        <f t="shared" si="7"/>
        <v>6181.1325</v>
      </c>
      <c r="AZ50" s="254">
        <v>2060.3775</v>
      </c>
      <c r="BA50" s="254">
        <v>2060.3775</v>
      </c>
      <c r="BB50" s="254">
        <v>2060.3775</v>
      </c>
      <c r="BC50" s="291">
        <v>14499.118799999998</v>
      </c>
      <c r="BD50" s="291">
        <f t="shared" si="8"/>
        <v>1812.3898499999998</v>
      </c>
      <c r="BE50" s="374">
        <v>19346.297599999998</v>
      </c>
      <c r="BF50" s="374">
        <f t="shared" si="9"/>
        <v>3224.382933333333</v>
      </c>
      <c r="BG50" s="291">
        <v>6768</v>
      </c>
      <c r="BH50" s="281">
        <f t="shared" si="10"/>
        <v>2256</v>
      </c>
      <c r="BI50" s="374">
        <v>178</v>
      </c>
      <c r="BJ50" s="254">
        <v>248.3775</v>
      </c>
      <c r="BK50" s="292">
        <f t="shared" si="15"/>
        <v>2060.3775</v>
      </c>
      <c r="BL50" s="365">
        <v>1968.7125</v>
      </c>
      <c r="BM50" s="365">
        <v>1968.7125</v>
      </c>
      <c r="BN50" s="365">
        <v>1968.7125</v>
      </c>
      <c r="BO50" s="365">
        <v>1968.7125</v>
      </c>
      <c r="BP50" s="365">
        <f t="shared" si="11"/>
        <v>5906.137500000001</v>
      </c>
      <c r="BQ50" s="47">
        <f t="shared" si="16"/>
        <v>24265.1325</v>
      </c>
    </row>
    <row r="51" spans="1:72" s="165" customFormat="1" ht="15.75">
      <c r="A51" s="142">
        <v>8993</v>
      </c>
      <c r="B51" s="237">
        <v>50</v>
      </c>
      <c r="C51" s="241">
        <v>172</v>
      </c>
      <c r="D51" s="264" t="s">
        <v>1407</v>
      </c>
      <c r="E51" s="264" t="s">
        <v>1051</v>
      </c>
      <c r="F51" s="244">
        <v>16578</v>
      </c>
      <c r="G51" s="252" t="s">
        <v>1686</v>
      </c>
      <c r="H51" s="211"/>
      <c r="I51" s="226"/>
      <c r="J51" s="259"/>
      <c r="K51" s="259"/>
      <c r="L51" s="232"/>
      <c r="M51" s="226" t="s">
        <v>488</v>
      </c>
      <c r="N51" s="226" t="s">
        <v>1987</v>
      </c>
      <c r="O51" s="247" t="s">
        <v>1988</v>
      </c>
      <c r="P51" s="211" t="s">
        <v>2800</v>
      </c>
      <c r="Q51" s="226">
        <v>727396778</v>
      </c>
      <c r="R51" s="226">
        <v>33076188</v>
      </c>
      <c r="S51" s="226" t="s">
        <v>1291</v>
      </c>
      <c r="T51" s="226" t="s">
        <v>1989</v>
      </c>
      <c r="U51" s="252" t="s">
        <v>1990</v>
      </c>
      <c r="V51" s="252" t="s">
        <v>1991</v>
      </c>
      <c r="W51" s="226" t="s">
        <v>935</v>
      </c>
      <c r="X51" s="260" t="s">
        <v>1980</v>
      </c>
      <c r="Y51" s="254">
        <v>2871221460049</v>
      </c>
      <c r="Z51" s="232" t="s">
        <v>974</v>
      </c>
      <c r="AA51" s="232" t="s">
        <v>2551</v>
      </c>
      <c r="AB51" s="232" t="s">
        <v>974</v>
      </c>
      <c r="AC51" s="232" t="s">
        <v>997</v>
      </c>
      <c r="AD51" s="232" t="s">
        <v>974</v>
      </c>
      <c r="AE51" s="262">
        <v>3</v>
      </c>
      <c r="AF51" s="262"/>
      <c r="AG51" s="291">
        <v>16578</v>
      </c>
      <c r="AH51" s="291">
        <v>7680</v>
      </c>
      <c r="AI51" s="291">
        <f t="shared" si="4"/>
        <v>14499.118799999998</v>
      </c>
      <c r="AJ51" s="291">
        <f t="shared" si="13"/>
        <v>24265.1325</v>
      </c>
      <c r="AK51" s="291">
        <f t="shared" si="5"/>
        <v>6768</v>
      </c>
      <c r="AL51" s="291">
        <v>6865.152</v>
      </c>
      <c r="AM51" s="291">
        <f t="shared" si="6"/>
        <v>2288.384</v>
      </c>
      <c r="AN51" s="291">
        <v>2256</v>
      </c>
      <c r="AO51" s="291">
        <v>2256</v>
      </c>
      <c r="AP51" s="291">
        <v>2256</v>
      </c>
      <c r="AQ51" s="291">
        <f t="shared" si="12"/>
        <v>5880</v>
      </c>
      <c r="AR51" s="291">
        <v>2256</v>
      </c>
      <c r="AS51" s="291">
        <v>1812</v>
      </c>
      <c r="AT51" s="291">
        <v>1812</v>
      </c>
      <c r="AU51" s="291">
        <f t="shared" si="14"/>
        <v>5436</v>
      </c>
      <c r="AV51" s="291">
        <v>1812</v>
      </c>
      <c r="AW51" s="291">
        <v>1812</v>
      </c>
      <c r="AX51" s="291">
        <v>1812</v>
      </c>
      <c r="AY51" s="291">
        <f t="shared" si="7"/>
        <v>6181.1325</v>
      </c>
      <c r="AZ51" s="254">
        <v>2060.3775</v>
      </c>
      <c r="BA51" s="254">
        <v>2060.3775</v>
      </c>
      <c r="BB51" s="254">
        <v>2060.3775</v>
      </c>
      <c r="BC51" s="291">
        <v>14499.118799999998</v>
      </c>
      <c r="BD51" s="291">
        <f t="shared" si="8"/>
        <v>1812.3898499999998</v>
      </c>
      <c r="BE51" s="374">
        <v>19346.297599999998</v>
      </c>
      <c r="BF51" s="374">
        <f t="shared" si="9"/>
        <v>3224.382933333333</v>
      </c>
      <c r="BG51" s="291">
        <v>6768</v>
      </c>
      <c r="BH51" s="281">
        <f t="shared" si="10"/>
        <v>2256</v>
      </c>
      <c r="BI51" s="374">
        <v>178</v>
      </c>
      <c r="BJ51" s="254">
        <v>248.3775</v>
      </c>
      <c r="BK51" s="292">
        <f t="shared" si="15"/>
        <v>2060.3775</v>
      </c>
      <c r="BL51" s="365">
        <v>1968.7125</v>
      </c>
      <c r="BM51" s="365">
        <v>1968.7125</v>
      </c>
      <c r="BN51" s="365">
        <v>1968.7125</v>
      </c>
      <c r="BO51" s="365">
        <v>1968.7125</v>
      </c>
      <c r="BP51" s="365">
        <f t="shared" si="11"/>
        <v>5906.137500000001</v>
      </c>
      <c r="BQ51" s="47">
        <f t="shared" si="16"/>
        <v>24265.1325</v>
      </c>
      <c r="BR51" s="201"/>
      <c r="BS51" s="201"/>
      <c r="BT51" s="201"/>
    </row>
    <row r="52" spans="1:69" ht="15.75">
      <c r="A52" s="139">
        <v>8994</v>
      </c>
      <c r="B52" s="236">
        <v>51</v>
      </c>
      <c r="C52" s="251">
        <v>56</v>
      </c>
      <c r="D52" s="237" t="s">
        <v>1407</v>
      </c>
      <c r="E52" s="237" t="s">
        <v>1051</v>
      </c>
      <c r="F52" s="237">
        <v>16579</v>
      </c>
      <c r="G52" s="252" t="s">
        <v>609</v>
      </c>
      <c r="H52" s="253"/>
      <c r="I52" s="226"/>
      <c r="J52" s="259"/>
      <c r="K52" s="259"/>
      <c r="L52" s="226"/>
      <c r="M52" s="226" t="s">
        <v>610</v>
      </c>
      <c r="N52" s="226"/>
      <c r="O52" s="247" t="s">
        <v>505</v>
      </c>
      <c r="P52" s="211" t="s">
        <v>2800</v>
      </c>
      <c r="Q52" s="226">
        <v>722290967</v>
      </c>
      <c r="R52" s="226">
        <v>19383004</v>
      </c>
      <c r="S52" s="226" t="s">
        <v>1286</v>
      </c>
      <c r="T52" s="226" t="s">
        <v>612</v>
      </c>
      <c r="U52" s="252" t="s">
        <v>2175</v>
      </c>
      <c r="V52" s="252" t="s">
        <v>609</v>
      </c>
      <c r="W52" s="226" t="s">
        <v>2840</v>
      </c>
      <c r="X52" s="260">
        <v>206322</v>
      </c>
      <c r="Y52" s="254">
        <v>1531112154221</v>
      </c>
      <c r="Z52" s="232" t="s">
        <v>992</v>
      </c>
      <c r="AA52" s="232" t="s">
        <v>997</v>
      </c>
      <c r="AB52" s="232" t="s">
        <v>971</v>
      </c>
      <c r="AC52" s="232" t="s">
        <v>997</v>
      </c>
      <c r="AD52" s="232" t="s">
        <v>974</v>
      </c>
      <c r="AE52" s="262">
        <v>3</v>
      </c>
      <c r="AF52" s="262"/>
      <c r="AG52" s="291">
        <v>20722</v>
      </c>
      <c r="AH52" s="291">
        <v>9600</v>
      </c>
      <c r="AI52" s="291">
        <f t="shared" si="4"/>
        <v>18123.461199999998</v>
      </c>
      <c r="AJ52" s="291">
        <f t="shared" si="13"/>
        <v>30329.6415</v>
      </c>
      <c r="AK52" s="291">
        <f t="shared" si="5"/>
        <v>8460</v>
      </c>
      <c r="AL52" s="291">
        <v>8581.44</v>
      </c>
      <c r="AM52" s="291">
        <f t="shared" si="6"/>
        <v>2860.48</v>
      </c>
      <c r="AN52" s="291">
        <v>2820</v>
      </c>
      <c r="AO52" s="291">
        <v>2820</v>
      </c>
      <c r="AP52" s="291">
        <v>2820</v>
      </c>
      <c r="AQ52" s="291">
        <f t="shared" si="12"/>
        <v>7350</v>
      </c>
      <c r="AR52" s="291">
        <v>2820</v>
      </c>
      <c r="AS52" s="291">
        <v>2265</v>
      </c>
      <c r="AT52" s="291">
        <v>2265</v>
      </c>
      <c r="AU52" s="291">
        <f t="shared" si="14"/>
        <v>6795</v>
      </c>
      <c r="AV52" s="291">
        <v>2265</v>
      </c>
      <c r="AW52" s="291">
        <v>2265</v>
      </c>
      <c r="AX52" s="291">
        <v>2265</v>
      </c>
      <c r="AY52" s="291">
        <f t="shared" si="7"/>
        <v>7724.641500000001</v>
      </c>
      <c r="AZ52" s="254">
        <v>2574.8805</v>
      </c>
      <c r="BA52" s="254">
        <v>2574.8805</v>
      </c>
      <c r="BB52" s="254">
        <v>2574.8805</v>
      </c>
      <c r="BC52" s="291">
        <v>18123.461199999998</v>
      </c>
      <c r="BD52" s="291">
        <f t="shared" si="8"/>
        <v>2265.4326499999997</v>
      </c>
      <c r="BE52" s="374">
        <v>24181.109399999998</v>
      </c>
      <c r="BF52" s="374">
        <f t="shared" si="9"/>
        <v>4030.1848999999997</v>
      </c>
      <c r="BG52" s="291">
        <v>8460</v>
      </c>
      <c r="BH52" s="281">
        <f t="shared" si="10"/>
        <v>2820</v>
      </c>
      <c r="BI52" s="374">
        <v>222</v>
      </c>
      <c r="BJ52" s="254">
        <v>309.8805</v>
      </c>
      <c r="BK52" s="292">
        <f t="shared" si="15"/>
        <v>2574.8805</v>
      </c>
      <c r="BL52" s="365">
        <v>2461.1145</v>
      </c>
      <c r="BM52" s="365">
        <v>2461.1145</v>
      </c>
      <c r="BN52" s="365">
        <v>2461.1145</v>
      </c>
      <c r="BO52" s="365">
        <v>2461.1145</v>
      </c>
      <c r="BP52" s="365">
        <f t="shared" si="11"/>
        <v>7383.343500000001</v>
      </c>
      <c r="BQ52" s="47">
        <f t="shared" si="16"/>
        <v>30329.6415</v>
      </c>
    </row>
    <row r="53" spans="1:72" s="142" customFormat="1" ht="15.75">
      <c r="A53" s="142">
        <v>8995</v>
      </c>
      <c r="B53" s="237">
        <v>52</v>
      </c>
      <c r="C53" s="243">
        <v>100</v>
      </c>
      <c r="D53" s="244" t="s">
        <v>1407</v>
      </c>
      <c r="E53" s="244" t="s">
        <v>1259</v>
      </c>
      <c r="F53" s="244">
        <v>16580</v>
      </c>
      <c r="G53" s="252" t="s">
        <v>2146</v>
      </c>
      <c r="H53" s="253"/>
      <c r="I53" s="211"/>
      <c r="J53" s="259">
        <v>444</v>
      </c>
      <c r="K53" s="259"/>
      <c r="L53" s="226"/>
      <c r="M53" s="226" t="s">
        <v>2818</v>
      </c>
      <c r="N53" s="226" t="s">
        <v>1993</v>
      </c>
      <c r="O53" s="247" t="s">
        <v>1994</v>
      </c>
      <c r="P53" s="211" t="s">
        <v>2800</v>
      </c>
      <c r="Q53" s="226">
        <v>722676265</v>
      </c>
      <c r="R53" s="226">
        <v>6657116</v>
      </c>
      <c r="S53" s="226" t="s">
        <v>2836</v>
      </c>
      <c r="T53" s="226" t="s">
        <v>1995</v>
      </c>
      <c r="U53" s="252" t="s">
        <v>699</v>
      </c>
      <c r="V53" s="252" t="s">
        <v>665</v>
      </c>
      <c r="W53" s="226" t="s">
        <v>2826</v>
      </c>
      <c r="X53" s="260">
        <v>29736</v>
      </c>
      <c r="Y53" s="254">
        <v>2561027151770</v>
      </c>
      <c r="Z53" s="232" t="s">
        <v>983</v>
      </c>
      <c r="AA53" s="232" t="s">
        <v>983</v>
      </c>
      <c r="AB53" s="232" t="s">
        <v>979</v>
      </c>
      <c r="AC53" s="232" t="s">
        <v>983</v>
      </c>
      <c r="AD53" s="232" t="s">
        <v>975</v>
      </c>
      <c r="AE53" s="262">
        <v>3</v>
      </c>
      <c r="AF53" s="262"/>
      <c r="AG53" s="291">
        <v>16578</v>
      </c>
      <c r="AH53" s="291">
        <v>7680</v>
      </c>
      <c r="AI53" s="291">
        <f t="shared" si="4"/>
        <v>14499.118799999998</v>
      </c>
      <c r="AJ53" s="291">
        <f t="shared" si="13"/>
        <v>24265.1325</v>
      </c>
      <c r="AK53" s="291">
        <f t="shared" si="5"/>
        <v>6768</v>
      </c>
      <c r="AL53" s="291">
        <v>6865.152</v>
      </c>
      <c r="AM53" s="291">
        <f t="shared" si="6"/>
        <v>2288.384</v>
      </c>
      <c r="AN53" s="291">
        <v>2256</v>
      </c>
      <c r="AO53" s="291">
        <v>2256</v>
      </c>
      <c r="AP53" s="291">
        <v>2256</v>
      </c>
      <c r="AQ53" s="291">
        <f t="shared" si="12"/>
        <v>5880</v>
      </c>
      <c r="AR53" s="291">
        <v>2256</v>
      </c>
      <c r="AS53" s="291">
        <v>1812</v>
      </c>
      <c r="AT53" s="291">
        <v>1812</v>
      </c>
      <c r="AU53" s="291">
        <f t="shared" si="14"/>
        <v>5436</v>
      </c>
      <c r="AV53" s="291">
        <v>1812</v>
      </c>
      <c r="AW53" s="291">
        <v>1812</v>
      </c>
      <c r="AX53" s="291">
        <v>1812</v>
      </c>
      <c r="AY53" s="291">
        <f t="shared" si="7"/>
        <v>6181.1325</v>
      </c>
      <c r="AZ53" s="254">
        <v>2060.3775</v>
      </c>
      <c r="BA53" s="254">
        <v>2060.3775</v>
      </c>
      <c r="BB53" s="254">
        <v>2060.3775</v>
      </c>
      <c r="BC53" s="291">
        <v>14499.118799999998</v>
      </c>
      <c r="BD53" s="291">
        <f t="shared" si="8"/>
        <v>1812.3898499999998</v>
      </c>
      <c r="BE53" s="374">
        <v>19346.297599999998</v>
      </c>
      <c r="BF53" s="374">
        <f t="shared" si="9"/>
        <v>3224.382933333333</v>
      </c>
      <c r="BG53" s="291">
        <v>6768</v>
      </c>
      <c r="BH53" s="281">
        <f t="shared" si="10"/>
        <v>2256</v>
      </c>
      <c r="BI53" s="374">
        <v>178</v>
      </c>
      <c r="BJ53" s="254">
        <v>248.3775</v>
      </c>
      <c r="BK53" s="292">
        <f t="shared" si="15"/>
        <v>2060.3775</v>
      </c>
      <c r="BL53" s="365">
        <v>1968.7125</v>
      </c>
      <c r="BM53" s="365">
        <v>1968.7125</v>
      </c>
      <c r="BN53" s="365">
        <v>1968.7125</v>
      </c>
      <c r="BO53" s="365">
        <v>1968.7125</v>
      </c>
      <c r="BP53" s="365">
        <f t="shared" si="11"/>
        <v>5906.137500000001</v>
      </c>
      <c r="BQ53" s="47">
        <f t="shared" si="16"/>
        <v>24265.1325</v>
      </c>
      <c r="BR53" s="141"/>
      <c r="BS53" s="141"/>
      <c r="BT53" s="141"/>
    </row>
    <row r="54" spans="1:72" s="142" customFormat="1" ht="15.75">
      <c r="A54" s="139">
        <v>8996</v>
      </c>
      <c r="B54" s="236">
        <v>53</v>
      </c>
      <c r="C54" s="243">
        <v>95</v>
      </c>
      <c r="D54" s="244" t="s">
        <v>1407</v>
      </c>
      <c r="E54" s="244" t="s">
        <v>1259</v>
      </c>
      <c r="F54" s="237">
        <v>16581</v>
      </c>
      <c r="G54" s="252" t="s">
        <v>2557</v>
      </c>
      <c r="H54" s="253"/>
      <c r="I54" s="226"/>
      <c r="J54" s="259"/>
      <c r="K54" s="259"/>
      <c r="L54" s="226"/>
      <c r="M54" s="226" t="s">
        <v>2818</v>
      </c>
      <c r="N54" s="226" t="s">
        <v>2005</v>
      </c>
      <c r="O54" s="247" t="s">
        <v>2006</v>
      </c>
      <c r="P54" s="211" t="s">
        <v>2800</v>
      </c>
      <c r="Q54" s="226">
        <v>722676265</v>
      </c>
      <c r="R54" s="226">
        <v>2977525</v>
      </c>
      <c r="S54" s="226" t="s">
        <v>2836</v>
      </c>
      <c r="T54" s="226" t="s">
        <v>2007</v>
      </c>
      <c r="U54" s="252" t="s">
        <v>2185</v>
      </c>
      <c r="V54" s="252" t="s">
        <v>270</v>
      </c>
      <c r="W54" s="226" t="s">
        <v>2826</v>
      </c>
      <c r="X54" s="260">
        <v>2977525</v>
      </c>
      <c r="Y54" s="254">
        <v>2620304151783</v>
      </c>
      <c r="Z54" s="232" t="s">
        <v>980</v>
      </c>
      <c r="AA54" s="232" t="s">
        <v>979</v>
      </c>
      <c r="AB54" s="232" t="s">
        <v>980</v>
      </c>
      <c r="AC54" s="232" t="s">
        <v>975</v>
      </c>
      <c r="AD54" s="232" t="s">
        <v>980</v>
      </c>
      <c r="AE54" s="262">
        <v>3</v>
      </c>
      <c r="AF54" s="262"/>
      <c r="AG54" s="291">
        <v>16578</v>
      </c>
      <c r="AH54" s="291">
        <v>7680</v>
      </c>
      <c r="AI54" s="291">
        <f t="shared" si="4"/>
        <v>14499.118799999998</v>
      </c>
      <c r="AJ54" s="291">
        <f t="shared" si="13"/>
        <v>24265.1325</v>
      </c>
      <c r="AK54" s="291">
        <f t="shared" si="5"/>
        <v>6768</v>
      </c>
      <c r="AL54" s="291">
        <v>6865.152</v>
      </c>
      <c r="AM54" s="291">
        <f t="shared" si="6"/>
        <v>2288.384</v>
      </c>
      <c r="AN54" s="291">
        <v>2256</v>
      </c>
      <c r="AO54" s="291">
        <v>2256</v>
      </c>
      <c r="AP54" s="291">
        <v>2256</v>
      </c>
      <c r="AQ54" s="291">
        <f t="shared" si="12"/>
        <v>5880</v>
      </c>
      <c r="AR54" s="291">
        <v>2256</v>
      </c>
      <c r="AS54" s="291">
        <v>1812</v>
      </c>
      <c r="AT54" s="291">
        <v>1812</v>
      </c>
      <c r="AU54" s="291">
        <f t="shared" si="14"/>
        <v>5436</v>
      </c>
      <c r="AV54" s="291">
        <v>1812</v>
      </c>
      <c r="AW54" s="291">
        <v>1812</v>
      </c>
      <c r="AX54" s="291">
        <v>1812</v>
      </c>
      <c r="AY54" s="291">
        <f t="shared" si="7"/>
        <v>6181.1325</v>
      </c>
      <c r="AZ54" s="254">
        <v>2060.3775</v>
      </c>
      <c r="BA54" s="254">
        <v>2060.3775</v>
      </c>
      <c r="BB54" s="254">
        <v>2060.3775</v>
      </c>
      <c r="BC54" s="291">
        <v>14499.118799999998</v>
      </c>
      <c r="BD54" s="291">
        <f t="shared" si="8"/>
        <v>1812.3898499999998</v>
      </c>
      <c r="BE54" s="374">
        <v>19346.297599999998</v>
      </c>
      <c r="BF54" s="374">
        <f t="shared" si="9"/>
        <v>3224.382933333333</v>
      </c>
      <c r="BG54" s="291">
        <v>6768</v>
      </c>
      <c r="BH54" s="281">
        <f t="shared" si="10"/>
        <v>2256</v>
      </c>
      <c r="BI54" s="374">
        <v>178</v>
      </c>
      <c r="BJ54" s="254">
        <v>248.3775</v>
      </c>
      <c r="BK54" s="292">
        <f t="shared" si="15"/>
        <v>2060.3775</v>
      </c>
      <c r="BL54" s="365">
        <v>1968.7125</v>
      </c>
      <c r="BM54" s="365">
        <v>1968.7125</v>
      </c>
      <c r="BN54" s="365">
        <v>1968.7125</v>
      </c>
      <c r="BO54" s="365">
        <v>1968.7125</v>
      </c>
      <c r="BP54" s="365">
        <f t="shared" si="11"/>
        <v>5906.137500000001</v>
      </c>
      <c r="BQ54" s="47">
        <f t="shared" si="16"/>
        <v>24265.1325</v>
      </c>
      <c r="BR54" s="141"/>
      <c r="BS54" s="141"/>
      <c r="BT54" s="141"/>
    </row>
    <row r="55" spans="1:69" ht="15.75">
      <c r="A55" s="142">
        <v>8997</v>
      </c>
      <c r="B55" s="237">
        <v>54</v>
      </c>
      <c r="C55" s="251">
        <v>152</v>
      </c>
      <c r="D55" s="237" t="s">
        <v>1407</v>
      </c>
      <c r="E55" s="237" t="s">
        <v>1051</v>
      </c>
      <c r="F55" s="244">
        <v>16582</v>
      </c>
      <c r="G55" s="252" t="s">
        <v>1683</v>
      </c>
      <c r="H55" s="253"/>
      <c r="I55" s="211"/>
      <c r="J55" s="259">
        <v>3162</v>
      </c>
      <c r="K55" s="259"/>
      <c r="L55" s="226"/>
      <c r="M55" s="226" t="s">
        <v>266</v>
      </c>
      <c r="N55" s="226"/>
      <c r="O55" s="247" t="s">
        <v>503</v>
      </c>
      <c r="P55" s="211" t="s">
        <v>2800</v>
      </c>
      <c r="Q55" s="226">
        <v>726178727</v>
      </c>
      <c r="R55" s="226">
        <v>19869790</v>
      </c>
      <c r="S55" s="226" t="s">
        <v>321</v>
      </c>
      <c r="T55" s="226" t="s">
        <v>1986</v>
      </c>
      <c r="U55" s="252" t="s">
        <v>1096</v>
      </c>
      <c r="V55" s="252" t="s">
        <v>661</v>
      </c>
      <c r="W55" s="226" t="s">
        <v>935</v>
      </c>
      <c r="X55" s="260" t="s">
        <v>1674</v>
      </c>
      <c r="Y55" s="254">
        <v>279112415191</v>
      </c>
      <c r="Z55" s="232" t="s">
        <v>974</v>
      </c>
      <c r="AA55" s="232" t="s">
        <v>971</v>
      </c>
      <c r="AB55" s="232" t="s">
        <v>992</v>
      </c>
      <c r="AC55" s="232" t="s">
        <v>974</v>
      </c>
      <c r="AD55" s="232" t="s">
        <v>983</v>
      </c>
      <c r="AE55" s="262">
        <v>3</v>
      </c>
      <c r="AF55" s="262"/>
      <c r="AG55" s="291">
        <v>16578</v>
      </c>
      <c r="AH55" s="291">
        <v>7680</v>
      </c>
      <c r="AI55" s="291">
        <f t="shared" si="4"/>
        <v>14499.118799999998</v>
      </c>
      <c r="AJ55" s="291">
        <f t="shared" si="13"/>
        <v>24265.1325</v>
      </c>
      <c r="AK55" s="291">
        <f t="shared" si="5"/>
        <v>6768</v>
      </c>
      <c r="AL55" s="291">
        <v>6865.152</v>
      </c>
      <c r="AM55" s="291">
        <f t="shared" si="6"/>
        <v>2288.384</v>
      </c>
      <c r="AN55" s="291">
        <v>2256</v>
      </c>
      <c r="AO55" s="291">
        <v>2256</v>
      </c>
      <c r="AP55" s="291">
        <v>2256</v>
      </c>
      <c r="AQ55" s="291">
        <f t="shared" si="12"/>
        <v>5880</v>
      </c>
      <c r="AR55" s="291">
        <v>2256</v>
      </c>
      <c r="AS55" s="291">
        <v>1812</v>
      </c>
      <c r="AT55" s="291">
        <v>1812</v>
      </c>
      <c r="AU55" s="291">
        <f t="shared" si="14"/>
        <v>5436</v>
      </c>
      <c r="AV55" s="291">
        <v>1812</v>
      </c>
      <c r="AW55" s="291">
        <v>1812</v>
      </c>
      <c r="AX55" s="291">
        <v>1812</v>
      </c>
      <c r="AY55" s="291">
        <f t="shared" si="7"/>
        <v>6181.1325</v>
      </c>
      <c r="AZ55" s="254">
        <v>2060.3775</v>
      </c>
      <c r="BA55" s="254">
        <v>2060.3775</v>
      </c>
      <c r="BB55" s="254">
        <v>2060.3775</v>
      </c>
      <c r="BC55" s="291">
        <v>14499.118799999998</v>
      </c>
      <c r="BD55" s="291">
        <f t="shared" si="8"/>
        <v>1812.3898499999998</v>
      </c>
      <c r="BE55" s="374">
        <v>19346.297599999998</v>
      </c>
      <c r="BF55" s="374">
        <f t="shared" si="9"/>
        <v>3224.382933333333</v>
      </c>
      <c r="BG55" s="291">
        <v>6768</v>
      </c>
      <c r="BH55" s="281">
        <f t="shared" si="10"/>
        <v>2256</v>
      </c>
      <c r="BI55" s="374">
        <v>178</v>
      </c>
      <c r="BJ55" s="254">
        <v>248.3775</v>
      </c>
      <c r="BK55" s="292">
        <f t="shared" si="15"/>
        <v>2060.3775</v>
      </c>
      <c r="BL55" s="365">
        <v>1968.7125</v>
      </c>
      <c r="BM55" s="365">
        <v>1968.7125</v>
      </c>
      <c r="BN55" s="365">
        <v>1968.7125</v>
      </c>
      <c r="BO55" s="365">
        <v>1968.7125</v>
      </c>
      <c r="BP55" s="365">
        <f t="shared" si="11"/>
        <v>5906.137500000001</v>
      </c>
      <c r="BQ55" s="47">
        <f t="shared" si="16"/>
        <v>24265.1325</v>
      </c>
    </row>
    <row r="56" spans="1:69" ht="15.75">
      <c r="A56" s="139">
        <v>8998</v>
      </c>
      <c r="B56" s="236">
        <v>55</v>
      </c>
      <c r="C56" s="251">
        <v>135</v>
      </c>
      <c r="D56" s="237" t="s">
        <v>1407</v>
      </c>
      <c r="E56" s="237" t="s">
        <v>1051</v>
      </c>
      <c r="F56" s="237">
        <v>16583</v>
      </c>
      <c r="G56" s="252" t="s">
        <v>2147</v>
      </c>
      <c r="H56" s="253"/>
      <c r="I56" s="226"/>
      <c r="J56" s="259">
        <v>1152</v>
      </c>
      <c r="K56" s="259"/>
      <c r="L56" s="226"/>
      <c r="M56" s="226" t="s">
        <v>1996</v>
      </c>
      <c r="N56" s="226"/>
      <c r="O56" s="247" t="s">
        <v>504</v>
      </c>
      <c r="P56" s="211" t="s">
        <v>2800</v>
      </c>
      <c r="Q56" s="226">
        <v>727463663</v>
      </c>
      <c r="R56" s="226">
        <v>19569342</v>
      </c>
      <c r="S56" s="226" t="s">
        <v>1997</v>
      </c>
      <c r="T56" s="226" t="s">
        <v>1998</v>
      </c>
      <c r="U56" s="252" t="s">
        <v>700</v>
      </c>
      <c r="V56" s="252" t="s">
        <v>662</v>
      </c>
      <c r="W56" s="226" t="s">
        <v>935</v>
      </c>
      <c r="X56" s="260" t="s">
        <v>1062</v>
      </c>
      <c r="Y56" s="254">
        <v>1631130400469</v>
      </c>
      <c r="Z56" s="232" t="s">
        <v>974</v>
      </c>
      <c r="AA56" s="232" t="s">
        <v>992</v>
      </c>
      <c r="AB56" s="232" t="s">
        <v>974</v>
      </c>
      <c r="AC56" s="232" t="s">
        <v>974</v>
      </c>
      <c r="AD56" s="232" t="s">
        <v>971</v>
      </c>
      <c r="AE56" s="262">
        <v>3</v>
      </c>
      <c r="AF56" s="262"/>
      <c r="AG56" s="291">
        <v>16578</v>
      </c>
      <c r="AH56" s="291">
        <v>7680</v>
      </c>
      <c r="AI56" s="291">
        <f t="shared" si="4"/>
        <v>14499.118799999998</v>
      </c>
      <c r="AJ56" s="291">
        <f t="shared" si="13"/>
        <v>24265.1325</v>
      </c>
      <c r="AK56" s="291">
        <f t="shared" si="5"/>
        <v>6768</v>
      </c>
      <c r="AL56" s="291">
        <v>6865.152</v>
      </c>
      <c r="AM56" s="291">
        <f t="shared" si="6"/>
        <v>2288.384</v>
      </c>
      <c r="AN56" s="291">
        <v>2256</v>
      </c>
      <c r="AO56" s="291">
        <v>2256</v>
      </c>
      <c r="AP56" s="291">
        <v>2256</v>
      </c>
      <c r="AQ56" s="291">
        <f t="shared" si="12"/>
        <v>5880</v>
      </c>
      <c r="AR56" s="291">
        <v>2256</v>
      </c>
      <c r="AS56" s="291">
        <v>1812</v>
      </c>
      <c r="AT56" s="291">
        <v>1812</v>
      </c>
      <c r="AU56" s="291">
        <f t="shared" si="14"/>
        <v>5436</v>
      </c>
      <c r="AV56" s="291">
        <v>1812</v>
      </c>
      <c r="AW56" s="291">
        <v>1812</v>
      </c>
      <c r="AX56" s="291">
        <v>1812</v>
      </c>
      <c r="AY56" s="291">
        <f t="shared" si="7"/>
        <v>6181.1325</v>
      </c>
      <c r="AZ56" s="254">
        <v>2060.3775</v>
      </c>
      <c r="BA56" s="254">
        <v>2060.3775</v>
      </c>
      <c r="BB56" s="254">
        <v>2060.3775</v>
      </c>
      <c r="BC56" s="291">
        <v>14499.118799999998</v>
      </c>
      <c r="BD56" s="291">
        <f t="shared" si="8"/>
        <v>1812.3898499999998</v>
      </c>
      <c r="BE56" s="374">
        <v>19346.297599999998</v>
      </c>
      <c r="BF56" s="374">
        <f t="shared" si="9"/>
        <v>3224.382933333333</v>
      </c>
      <c r="BG56" s="291">
        <v>6768</v>
      </c>
      <c r="BH56" s="281">
        <f t="shared" si="10"/>
        <v>2256</v>
      </c>
      <c r="BI56" s="374">
        <v>178</v>
      </c>
      <c r="BJ56" s="254">
        <v>248.3775</v>
      </c>
      <c r="BK56" s="292">
        <f t="shared" si="15"/>
        <v>2060.3775</v>
      </c>
      <c r="BL56" s="365">
        <v>1968.7125</v>
      </c>
      <c r="BM56" s="365">
        <v>1968.7125</v>
      </c>
      <c r="BN56" s="365">
        <v>1968.7125</v>
      </c>
      <c r="BO56" s="365">
        <v>1968.7125</v>
      </c>
      <c r="BP56" s="365">
        <f t="shared" si="11"/>
        <v>5906.137500000001</v>
      </c>
      <c r="BQ56" s="47">
        <f t="shared" si="16"/>
        <v>24265.1325</v>
      </c>
    </row>
    <row r="57" spans="1:72" s="139" customFormat="1" ht="15.75">
      <c r="A57" s="142">
        <v>8999</v>
      </c>
      <c r="B57" s="237">
        <v>56</v>
      </c>
      <c r="C57" s="251">
        <v>87</v>
      </c>
      <c r="D57" s="237" t="s">
        <v>1407</v>
      </c>
      <c r="E57" s="237" t="s">
        <v>1051</v>
      </c>
      <c r="F57" s="244">
        <v>16584</v>
      </c>
      <c r="G57" s="252" t="s">
        <v>1418</v>
      </c>
      <c r="H57" s="253"/>
      <c r="I57" s="211"/>
      <c r="J57" s="259"/>
      <c r="K57" s="259"/>
      <c r="L57" s="226"/>
      <c r="M57" s="226" t="s">
        <v>2818</v>
      </c>
      <c r="N57" s="226" t="s">
        <v>1951</v>
      </c>
      <c r="O57" s="247" t="s">
        <v>1999</v>
      </c>
      <c r="P57" s="211" t="s">
        <v>2800</v>
      </c>
      <c r="Q57" s="226">
        <v>730442561</v>
      </c>
      <c r="R57" s="226">
        <v>19732473</v>
      </c>
      <c r="S57" s="226" t="s">
        <v>2000</v>
      </c>
      <c r="T57" s="226" t="s">
        <v>2001</v>
      </c>
      <c r="U57" s="252" t="s">
        <v>701</v>
      </c>
      <c r="V57" s="252" t="s">
        <v>663</v>
      </c>
      <c r="W57" s="226" t="s">
        <v>935</v>
      </c>
      <c r="X57" s="260">
        <v>664815</v>
      </c>
      <c r="Y57" s="254">
        <v>2690920151846</v>
      </c>
      <c r="Z57" s="232" t="s">
        <v>985</v>
      </c>
      <c r="AA57" s="232" t="s">
        <v>985</v>
      </c>
      <c r="AB57" s="232" t="s">
        <v>985</v>
      </c>
      <c r="AC57" s="232" t="s">
        <v>985</v>
      </c>
      <c r="AD57" s="232" t="s">
        <v>985</v>
      </c>
      <c r="AE57" s="262">
        <v>3</v>
      </c>
      <c r="AF57" s="262"/>
      <c r="AG57" s="291">
        <v>11052</v>
      </c>
      <c r="AH57" s="291">
        <v>5120</v>
      </c>
      <c r="AI57" s="291">
        <f t="shared" si="4"/>
        <v>9666.0792</v>
      </c>
      <c r="AJ57" s="291">
        <f t="shared" si="13"/>
        <v>16176.755000000001</v>
      </c>
      <c r="AK57" s="291">
        <f t="shared" si="5"/>
        <v>4512</v>
      </c>
      <c r="AL57" s="291">
        <v>4576.768</v>
      </c>
      <c r="AM57" s="291">
        <f t="shared" si="6"/>
        <v>1525.5893333333333</v>
      </c>
      <c r="AN57" s="291">
        <v>1504</v>
      </c>
      <c r="AO57" s="291">
        <v>1504</v>
      </c>
      <c r="AP57" s="291">
        <v>1504</v>
      </c>
      <c r="AQ57" s="291">
        <f t="shared" si="12"/>
        <v>3920</v>
      </c>
      <c r="AR57" s="291">
        <v>1504</v>
      </c>
      <c r="AS57" s="291">
        <v>1208</v>
      </c>
      <c r="AT57" s="291">
        <v>1208</v>
      </c>
      <c r="AU57" s="291">
        <f t="shared" si="14"/>
        <v>3624</v>
      </c>
      <c r="AV57" s="291">
        <v>1208</v>
      </c>
      <c r="AW57" s="291">
        <v>1208</v>
      </c>
      <c r="AX57" s="291">
        <v>1208</v>
      </c>
      <c r="AY57" s="291">
        <f t="shared" si="7"/>
        <v>4120.755</v>
      </c>
      <c r="AZ57" s="254">
        <v>1373.585</v>
      </c>
      <c r="BA57" s="254">
        <v>1373.585</v>
      </c>
      <c r="BB57" s="254">
        <v>1373.585</v>
      </c>
      <c r="BC57" s="291">
        <v>9666.0792</v>
      </c>
      <c r="BD57" s="291">
        <f t="shared" si="8"/>
        <v>1208.2599</v>
      </c>
      <c r="BE57" s="374">
        <v>12896.9442</v>
      </c>
      <c r="BF57" s="374">
        <f t="shared" si="9"/>
        <v>2149.4907</v>
      </c>
      <c r="BG57" s="291">
        <v>4512</v>
      </c>
      <c r="BH57" s="281">
        <f t="shared" si="10"/>
        <v>1504</v>
      </c>
      <c r="BI57" s="374">
        <v>118</v>
      </c>
      <c r="BJ57" s="254">
        <v>165.585</v>
      </c>
      <c r="BK57" s="292">
        <f t="shared" si="15"/>
        <v>1373.585</v>
      </c>
      <c r="BL57" s="365">
        <v>1312.7735</v>
      </c>
      <c r="BM57" s="365">
        <v>1312.7735</v>
      </c>
      <c r="BN57" s="365">
        <v>1312.7735</v>
      </c>
      <c r="BO57" s="365">
        <v>1312.7735</v>
      </c>
      <c r="BP57" s="365">
        <f t="shared" si="11"/>
        <v>3938.3205</v>
      </c>
      <c r="BQ57" s="47">
        <f t="shared" si="16"/>
        <v>16176.755000000001</v>
      </c>
      <c r="BR57" s="104"/>
      <c r="BS57" s="104"/>
      <c r="BT57" s="104"/>
    </row>
    <row r="58" spans="1:69" ht="15.75">
      <c r="A58" s="139">
        <v>9000</v>
      </c>
      <c r="B58" s="236">
        <v>57</v>
      </c>
      <c r="C58" s="251">
        <v>147</v>
      </c>
      <c r="D58" s="237" t="s">
        <v>1407</v>
      </c>
      <c r="E58" s="237" t="s">
        <v>1051</v>
      </c>
      <c r="F58" s="237">
        <v>16585</v>
      </c>
      <c r="G58" s="252" t="s">
        <v>2148</v>
      </c>
      <c r="H58" s="253"/>
      <c r="I58" s="226"/>
      <c r="J58" s="259"/>
      <c r="K58" s="259"/>
      <c r="L58" s="226"/>
      <c r="M58" s="226" t="s">
        <v>2465</v>
      </c>
      <c r="N58" s="226"/>
      <c r="O58" s="247" t="s">
        <v>2002</v>
      </c>
      <c r="P58" s="211" t="s">
        <v>2800</v>
      </c>
      <c r="Q58" s="226">
        <v>740017970</v>
      </c>
      <c r="R58" s="226">
        <v>19446064</v>
      </c>
      <c r="S58" s="226" t="s">
        <v>2004</v>
      </c>
      <c r="T58" s="226" t="s">
        <v>2003</v>
      </c>
      <c r="U58" s="252" t="s">
        <v>702</v>
      </c>
      <c r="V58" s="252" t="s">
        <v>664</v>
      </c>
      <c r="W58" s="226" t="s">
        <v>935</v>
      </c>
      <c r="X58" s="260" t="s">
        <v>2471</v>
      </c>
      <c r="Y58" s="254">
        <v>2790915151859</v>
      </c>
      <c r="Z58" s="232" t="s">
        <v>2553</v>
      </c>
      <c r="AA58" s="232" t="s">
        <v>970</v>
      </c>
      <c r="AB58" s="232" t="s">
        <v>2554</v>
      </c>
      <c r="AC58" s="232" t="s">
        <v>2551</v>
      </c>
      <c r="AD58" s="232" t="s">
        <v>992</v>
      </c>
      <c r="AE58" s="262">
        <v>3</v>
      </c>
      <c r="AF58" s="262"/>
      <c r="AG58" s="291">
        <v>16578</v>
      </c>
      <c r="AH58" s="291">
        <v>7680</v>
      </c>
      <c r="AI58" s="291">
        <f t="shared" si="4"/>
        <v>14499.118799999998</v>
      </c>
      <c r="AJ58" s="291">
        <f t="shared" si="13"/>
        <v>24265.1325</v>
      </c>
      <c r="AK58" s="291">
        <f t="shared" si="5"/>
        <v>6768</v>
      </c>
      <c r="AL58" s="291">
        <v>6865.152</v>
      </c>
      <c r="AM58" s="291">
        <f t="shared" si="6"/>
        <v>2288.384</v>
      </c>
      <c r="AN58" s="291">
        <v>2256</v>
      </c>
      <c r="AO58" s="291">
        <v>2256</v>
      </c>
      <c r="AP58" s="291">
        <v>2256</v>
      </c>
      <c r="AQ58" s="291">
        <f t="shared" si="12"/>
        <v>5880</v>
      </c>
      <c r="AR58" s="291">
        <v>2256</v>
      </c>
      <c r="AS58" s="291">
        <v>1812</v>
      </c>
      <c r="AT58" s="291">
        <v>1812</v>
      </c>
      <c r="AU58" s="291">
        <f t="shared" si="14"/>
        <v>5436</v>
      </c>
      <c r="AV58" s="291">
        <v>1812</v>
      </c>
      <c r="AW58" s="291">
        <v>1812</v>
      </c>
      <c r="AX58" s="291">
        <v>1812</v>
      </c>
      <c r="AY58" s="291">
        <f t="shared" si="7"/>
        <v>6181.1325</v>
      </c>
      <c r="AZ58" s="254">
        <v>2060.3775</v>
      </c>
      <c r="BA58" s="254">
        <v>2060.3775</v>
      </c>
      <c r="BB58" s="254">
        <v>2060.3775</v>
      </c>
      <c r="BC58" s="291">
        <v>14499.118799999998</v>
      </c>
      <c r="BD58" s="291">
        <f t="shared" si="8"/>
        <v>1812.3898499999998</v>
      </c>
      <c r="BE58" s="374">
        <v>19346.297599999998</v>
      </c>
      <c r="BF58" s="374">
        <f t="shared" si="9"/>
        <v>3224.382933333333</v>
      </c>
      <c r="BG58" s="291">
        <v>6768</v>
      </c>
      <c r="BH58" s="281">
        <f t="shared" si="10"/>
        <v>2256</v>
      </c>
      <c r="BI58" s="374">
        <v>178</v>
      </c>
      <c r="BJ58" s="254">
        <v>248.3775</v>
      </c>
      <c r="BK58" s="292">
        <f t="shared" si="15"/>
        <v>2060.3775</v>
      </c>
      <c r="BL58" s="365">
        <v>1968.7125</v>
      </c>
      <c r="BM58" s="365">
        <v>1968.7125</v>
      </c>
      <c r="BN58" s="365">
        <v>1968.7125</v>
      </c>
      <c r="BO58" s="365">
        <v>1968.7125</v>
      </c>
      <c r="BP58" s="365">
        <f t="shared" si="11"/>
        <v>5906.137500000001</v>
      </c>
      <c r="BQ58" s="47">
        <f t="shared" si="16"/>
        <v>24265.1325</v>
      </c>
    </row>
    <row r="59" spans="1:69" ht="15.75">
      <c r="A59" s="142">
        <v>9001</v>
      </c>
      <c r="B59" s="237">
        <v>58</v>
      </c>
      <c r="C59" s="251">
        <v>47</v>
      </c>
      <c r="D59" s="237" t="s">
        <v>1407</v>
      </c>
      <c r="E59" s="237" t="s">
        <v>1051</v>
      </c>
      <c r="F59" s="244">
        <v>16586</v>
      </c>
      <c r="G59" s="252" t="s">
        <v>2149</v>
      </c>
      <c r="H59" s="253"/>
      <c r="I59" s="211"/>
      <c r="J59" s="259"/>
      <c r="K59" s="259"/>
      <c r="L59" s="226"/>
      <c r="M59" s="226" t="s">
        <v>769</v>
      </c>
      <c r="N59" s="226"/>
      <c r="O59" s="247" t="s">
        <v>506</v>
      </c>
      <c r="P59" s="211" t="s">
        <v>2800</v>
      </c>
      <c r="Q59" s="226">
        <v>724984075</v>
      </c>
      <c r="R59" s="226">
        <v>19446404</v>
      </c>
      <c r="S59" s="226" t="s">
        <v>1286</v>
      </c>
      <c r="T59" s="226" t="s">
        <v>771</v>
      </c>
      <c r="U59" s="252" t="s">
        <v>2183</v>
      </c>
      <c r="V59" s="252" t="s">
        <v>665</v>
      </c>
      <c r="W59" s="226" t="s">
        <v>2840</v>
      </c>
      <c r="X59" s="260">
        <v>729260</v>
      </c>
      <c r="Y59" s="254">
        <v>2471005151784</v>
      </c>
      <c r="Z59" s="232" t="s">
        <v>994</v>
      </c>
      <c r="AA59" s="232" t="s">
        <v>974</v>
      </c>
      <c r="AB59" s="232" t="s">
        <v>973</v>
      </c>
      <c r="AC59" s="232" t="s">
        <v>998</v>
      </c>
      <c r="AD59" s="232" t="s">
        <v>973</v>
      </c>
      <c r="AE59" s="262">
        <v>3</v>
      </c>
      <c r="AF59" s="262"/>
      <c r="AG59" s="291">
        <v>20722</v>
      </c>
      <c r="AH59" s="291">
        <v>9600</v>
      </c>
      <c r="AI59" s="291">
        <f t="shared" si="4"/>
        <v>18123.461199999998</v>
      </c>
      <c r="AJ59" s="291">
        <f t="shared" si="13"/>
        <v>30329.6415</v>
      </c>
      <c r="AK59" s="291">
        <f t="shared" si="5"/>
        <v>8460</v>
      </c>
      <c r="AL59" s="291">
        <v>8581.44</v>
      </c>
      <c r="AM59" s="291">
        <f t="shared" si="6"/>
        <v>2860.48</v>
      </c>
      <c r="AN59" s="291">
        <v>2820</v>
      </c>
      <c r="AO59" s="291">
        <v>2820</v>
      </c>
      <c r="AP59" s="291">
        <v>2820</v>
      </c>
      <c r="AQ59" s="291">
        <f t="shared" si="12"/>
        <v>7350</v>
      </c>
      <c r="AR59" s="291">
        <v>2820</v>
      </c>
      <c r="AS59" s="291">
        <v>2265</v>
      </c>
      <c r="AT59" s="291">
        <v>2265</v>
      </c>
      <c r="AU59" s="291">
        <f t="shared" si="14"/>
        <v>6795</v>
      </c>
      <c r="AV59" s="291">
        <v>2265</v>
      </c>
      <c r="AW59" s="291">
        <v>2265</v>
      </c>
      <c r="AX59" s="291">
        <v>2265</v>
      </c>
      <c r="AY59" s="291">
        <f t="shared" si="7"/>
        <v>7724.641500000001</v>
      </c>
      <c r="AZ59" s="254">
        <v>2574.8805</v>
      </c>
      <c r="BA59" s="254">
        <v>2574.8805</v>
      </c>
      <c r="BB59" s="254">
        <v>2574.8805</v>
      </c>
      <c r="BC59" s="291">
        <v>18123.461199999998</v>
      </c>
      <c r="BD59" s="291">
        <f t="shared" si="8"/>
        <v>2265.4326499999997</v>
      </c>
      <c r="BE59" s="374">
        <v>24181.109399999998</v>
      </c>
      <c r="BF59" s="374">
        <f t="shared" si="9"/>
        <v>4030.1848999999997</v>
      </c>
      <c r="BG59" s="291">
        <v>8460</v>
      </c>
      <c r="BH59" s="281">
        <f t="shared" si="10"/>
        <v>2820</v>
      </c>
      <c r="BI59" s="374">
        <v>222</v>
      </c>
      <c r="BJ59" s="254">
        <v>309.8805</v>
      </c>
      <c r="BK59" s="292">
        <f t="shared" si="15"/>
        <v>2574.8805</v>
      </c>
      <c r="BL59" s="365">
        <v>2461.1145</v>
      </c>
      <c r="BM59" s="365">
        <v>2461.1145</v>
      </c>
      <c r="BN59" s="365">
        <v>2461.1145</v>
      </c>
      <c r="BO59" s="365">
        <v>2461.1145</v>
      </c>
      <c r="BP59" s="365">
        <f t="shared" si="11"/>
        <v>7383.343500000001</v>
      </c>
      <c r="BQ59" s="47">
        <f t="shared" si="16"/>
        <v>30329.6415</v>
      </c>
    </row>
    <row r="60" spans="1:69" ht="15.75">
      <c r="A60" s="139">
        <v>9002</v>
      </c>
      <c r="B60" s="236">
        <v>59</v>
      </c>
      <c r="C60" s="251">
        <v>69</v>
      </c>
      <c r="D60" s="237" t="s">
        <v>1407</v>
      </c>
      <c r="E60" s="237" t="s">
        <v>1051</v>
      </c>
      <c r="F60" s="237">
        <v>16587</v>
      </c>
      <c r="G60" s="252" t="s">
        <v>784</v>
      </c>
      <c r="H60" s="253"/>
      <c r="I60" s="211"/>
      <c r="J60" s="259"/>
      <c r="K60" s="259"/>
      <c r="L60" s="226"/>
      <c r="M60" s="226" t="s">
        <v>2818</v>
      </c>
      <c r="N60" s="226" t="s">
        <v>1953</v>
      </c>
      <c r="O60" s="247" t="s">
        <v>2008</v>
      </c>
      <c r="P60" s="211" t="s">
        <v>2800</v>
      </c>
      <c r="Q60" s="226">
        <v>729092203</v>
      </c>
      <c r="R60" s="226">
        <v>19734245</v>
      </c>
      <c r="S60" s="226" t="s">
        <v>321</v>
      </c>
      <c r="T60" s="226" t="s">
        <v>2009</v>
      </c>
      <c r="U60" s="252" t="s">
        <v>2186</v>
      </c>
      <c r="V60" s="252" t="s">
        <v>640</v>
      </c>
      <c r="W60" s="226" t="s">
        <v>2840</v>
      </c>
      <c r="X60" s="260">
        <v>303880</v>
      </c>
      <c r="Y60" s="254">
        <v>2480429400425</v>
      </c>
      <c r="Z60" s="232" t="s">
        <v>983</v>
      </c>
      <c r="AA60" s="232" t="s">
        <v>974</v>
      </c>
      <c r="AB60" s="232" t="s">
        <v>983</v>
      </c>
      <c r="AC60" s="232" t="s">
        <v>974</v>
      </c>
      <c r="AD60" s="232" t="s">
        <v>983</v>
      </c>
      <c r="AE60" s="262">
        <v>3</v>
      </c>
      <c r="AF60" s="262"/>
      <c r="AG60" s="291">
        <v>13815</v>
      </c>
      <c r="AH60" s="291">
        <v>6400</v>
      </c>
      <c r="AI60" s="291">
        <f t="shared" si="4"/>
        <v>12082.598999999998</v>
      </c>
      <c r="AJ60" s="291">
        <f t="shared" si="13"/>
        <v>20219.761</v>
      </c>
      <c r="AK60" s="291">
        <f t="shared" si="5"/>
        <v>5640</v>
      </c>
      <c r="AL60" s="291">
        <v>5720.96</v>
      </c>
      <c r="AM60" s="291">
        <f t="shared" si="6"/>
        <v>1906.9866666666667</v>
      </c>
      <c r="AN60" s="291">
        <v>1880</v>
      </c>
      <c r="AO60" s="291">
        <v>1880</v>
      </c>
      <c r="AP60" s="291">
        <v>1880</v>
      </c>
      <c r="AQ60" s="291">
        <f t="shared" si="12"/>
        <v>4900</v>
      </c>
      <c r="AR60" s="291">
        <v>1880</v>
      </c>
      <c r="AS60" s="291">
        <v>1510</v>
      </c>
      <c r="AT60" s="291">
        <v>1510</v>
      </c>
      <c r="AU60" s="291">
        <f t="shared" si="14"/>
        <v>4530</v>
      </c>
      <c r="AV60" s="291">
        <v>1510</v>
      </c>
      <c r="AW60" s="291">
        <v>1510</v>
      </c>
      <c r="AX60" s="291">
        <v>1510</v>
      </c>
      <c r="AY60" s="291">
        <f t="shared" si="7"/>
        <v>5149.761</v>
      </c>
      <c r="AZ60" s="254">
        <v>1716.587</v>
      </c>
      <c r="BA60" s="254">
        <v>1716.587</v>
      </c>
      <c r="BB60" s="254">
        <v>1716.587</v>
      </c>
      <c r="BC60" s="291">
        <v>12082.598999999998</v>
      </c>
      <c r="BD60" s="291">
        <f t="shared" si="8"/>
        <v>1510.3248749999998</v>
      </c>
      <c r="BE60" s="374">
        <v>16121.6209</v>
      </c>
      <c r="BF60" s="374">
        <f t="shared" si="9"/>
        <v>2686.936816666667</v>
      </c>
      <c r="BG60" s="291">
        <v>5640</v>
      </c>
      <c r="BH60" s="281">
        <f t="shared" si="10"/>
        <v>1880</v>
      </c>
      <c r="BI60" s="374">
        <v>148</v>
      </c>
      <c r="BJ60" s="254">
        <v>206.587</v>
      </c>
      <c r="BK60" s="292">
        <f t="shared" si="15"/>
        <v>1716.587</v>
      </c>
      <c r="BL60" s="365">
        <v>1640.743</v>
      </c>
      <c r="BM60" s="365">
        <v>1640.743</v>
      </c>
      <c r="BN60" s="365">
        <v>1640.743</v>
      </c>
      <c r="BO60" s="365">
        <v>1640.743</v>
      </c>
      <c r="BP60" s="365">
        <f t="shared" si="11"/>
        <v>4922.228999999999</v>
      </c>
      <c r="BQ60" s="47">
        <f t="shared" si="16"/>
        <v>20219.761</v>
      </c>
    </row>
    <row r="61" spans="1:69" ht="15.75">
      <c r="A61" s="142">
        <v>9003</v>
      </c>
      <c r="B61" s="237">
        <v>60</v>
      </c>
      <c r="C61" s="251">
        <v>113</v>
      </c>
      <c r="D61" s="237" t="s">
        <v>1407</v>
      </c>
      <c r="E61" s="237" t="s">
        <v>1051</v>
      </c>
      <c r="F61" s="244">
        <v>16588</v>
      </c>
      <c r="G61" s="252" t="s">
        <v>2151</v>
      </c>
      <c r="H61" s="253"/>
      <c r="I61" s="406"/>
      <c r="J61" s="259"/>
      <c r="K61" s="259"/>
      <c r="L61" s="226"/>
      <c r="M61" s="226" t="s">
        <v>860</v>
      </c>
      <c r="N61" s="226"/>
      <c r="O61" s="247" t="s">
        <v>2011</v>
      </c>
      <c r="P61" s="211" t="s">
        <v>2800</v>
      </c>
      <c r="Q61" s="226">
        <v>745048901</v>
      </c>
      <c r="R61" s="226">
        <v>20628850</v>
      </c>
      <c r="S61" s="226" t="s">
        <v>1285</v>
      </c>
      <c r="T61" s="226" t="s">
        <v>2929</v>
      </c>
      <c r="U61" s="252" t="s">
        <v>2190</v>
      </c>
      <c r="V61" s="252" t="s">
        <v>647</v>
      </c>
      <c r="W61" s="226" t="s">
        <v>935</v>
      </c>
      <c r="X61" s="260">
        <v>757260</v>
      </c>
      <c r="Y61" s="254">
        <v>2730725151778</v>
      </c>
      <c r="Z61" s="232" t="s">
        <v>974</v>
      </c>
      <c r="AA61" s="232" t="s">
        <v>971</v>
      </c>
      <c r="AB61" s="232" t="s">
        <v>974</v>
      </c>
      <c r="AC61" s="232" t="s">
        <v>974</v>
      </c>
      <c r="AD61" s="232" t="s">
        <v>971</v>
      </c>
      <c r="AE61" s="262">
        <v>3</v>
      </c>
      <c r="AF61" s="262"/>
      <c r="AG61" s="291">
        <v>16578</v>
      </c>
      <c r="AH61" s="291">
        <v>7680</v>
      </c>
      <c r="AI61" s="291">
        <f t="shared" si="4"/>
        <v>14499.118799999998</v>
      </c>
      <c r="AJ61" s="291">
        <f t="shared" si="13"/>
        <v>24265.1325</v>
      </c>
      <c r="AK61" s="291">
        <f t="shared" si="5"/>
        <v>6768</v>
      </c>
      <c r="AL61" s="291">
        <v>6865.152</v>
      </c>
      <c r="AM61" s="291">
        <f t="shared" si="6"/>
        <v>2288.384</v>
      </c>
      <c r="AN61" s="291">
        <v>2256</v>
      </c>
      <c r="AO61" s="291">
        <v>2256</v>
      </c>
      <c r="AP61" s="291">
        <v>2256</v>
      </c>
      <c r="AQ61" s="291">
        <f t="shared" si="12"/>
        <v>5880</v>
      </c>
      <c r="AR61" s="291">
        <v>2256</v>
      </c>
      <c r="AS61" s="291">
        <v>1812</v>
      </c>
      <c r="AT61" s="291">
        <v>1812</v>
      </c>
      <c r="AU61" s="291">
        <f t="shared" si="14"/>
        <v>5436</v>
      </c>
      <c r="AV61" s="291">
        <v>1812</v>
      </c>
      <c r="AW61" s="291">
        <v>1812</v>
      </c>
      <c r="AX61" s="291">
        <v>1812</v>
      </c>
      <c r="AY61" s="291">
        <f t="shared" si="7"/>
        <v>6181.1325</v>
      </c>
      <c r="AZ61" s="254">
        <v>2060.3775</v>
      </c>
      <c r="BA61" s="254">
        <v>2060.3775</v>
      </c>
      <c r="BB61" s="254">
        <v>2060.3775</v>
      </c>
      <c r="BC61" s="291">
        <v>14499.118799999998</v>
      </c>
      <c r="BD61" s="291">
        <f t="shared" si="8"/>
        <v>1812.3898499999998</v>
      </c>
      <c r="BE61" s="374">
        <v>19346.297599999998</v>
      </c>
      <c r="BF61" s="374">
        <f t="shared" si="9"/>
        <v>3224.382933333333</v>
      </c>
      <c r="BG61" s="291">
        <v>6768</v>
      </c>
      <c r="BH61" s="281">
        <f t="shared" si="10"/>
        <v>2256</v>
      </c>
      <c r="BI61" s="374">
        <v>178</v>
      </c>
      <c r="BJ61" s="254">
        <v>248.3775</v>
      </c>
      <c r="BK61" s="292">
        <f t="shared" si="15"/>
        <v>2060.3775</v>
      </c>
      <c r="BL61" s="365">
        <v>1968.7125</v>
      </c>
      <c r="BM61" s="365">
        <v>1968.7125</v>
      </c>
      <c r="BN61" s="365">
        <v>1968.7125</v>
      </c>
      <c r="BO61" s="365">
        <v>1968.7125</v>
      </c>
      <c r="BP61" s="365">
        <f t="shared" si="11"/>
        <v>5906.137500000001</v>
      </c>
      <c r="BQ61" s="47">
        <f t="shared" si="16"/>
        <v>24265.1325</v>
      </c>
    </row>
    <row r="62" spans="1:69" ht="15.75">
      <c r="A62" s="139">
        <v>9004</v>
      </c>
      <c r="B62" s="236">
        <v>61</v>
      </c>
      <c r="C62" s="251">
        <v>88</v>
      </c>
      <c r="D62" s="237" t="s">
        <v>1407</v>
      </c>
      <c r="E62" s="237" t="s">
        <v>1051</v>
      </c>
      <c r="F62" s="237">
        <v>16589</v>
      </c>
      <c r="G62" s="252" t="s">
        <v>1636</v>
      </c>
      <c r="H62" s="253"/>
      <c r="I62" s="226"/>
      <c r="J62" s="259"/>
      <c r="K62" s="259"/>
      <c r="L62" s="226"/>
      <c r="M62" s="226" t="s">
        <v>725</v>
      </c>
      <c r="N62" s="226"/>
      <c r="O62" s="247" t="s">
        <v>2012</v>
      </c>
      <c r="P62" s="211" t="s">
        <v>2800</v>
      </c>
      <c r="Q62" s="226">
        <v>732029294</v>
      </c>
      <c r="R62" s="226">
        <v>20801372</v>
      </c>
      <c r="S62" s="226" t="s">
        <v>2013</v>
      </c>
      <c r="T62" s="226" t="s">
        <v>2014</v>
      </c>
      <c r="U62" s="252" t="s">
        <v>703</v>
      </c>
      <c r="V62" s="252" t="s">
        <v>666</v>
      </c>
      <c r="W62" s="226" t="s">
        <v>935</v>
      </c>
      <c r="X62" s="260">
        <v>665770</v>
      </c>
      <c r="Y62" s="254">
        <v>2730311151777</v>
      </c>
      <c r="Z62" s="232" t="s">
        <v>976</v>
      </c>
      <c r="AA62" s="232" t="s">
        <v>987</v>
      </c>
      <c r="AB62" s="232" t="s">
        <v>983</v>
      </c>
      <c r="AC62" s="232" t="s">
        <v>986</v>
      </c>
      <c r="AD62" s="232" t="s">
        <v>986</v>
      </c>
      <c r="AE62" s="262">
        <v>3</v>
      </c>
      <c r="AF62" s="262"/>
      <c r="AG62" s="291">
        <v>16578</v>
      </c>
      <c r="AH62" s="291">
        <v>7680</v>
      </c>
      <c r="AI62" s="291">
        <f t="shared" si="4"/>
        <v>14499.118799999998</v>
      </c>
      <c r="AJ62" s="291">
        <f t="shared" si="13"/>
        <v>24265.1325</v>
      </c>
      <c r="AK62" s="291">
        <f t="shared" si="5"/>
        <v>6768</v>
      </c>
      <c r="AL62" s="291">
        <v>6865.152</v>
      </c>
      <c r="AM62" s="291">
        <f t="shared" si="6"/>
        <v>2288.384</v>
      </c>
      <c r="AN62" s="291">
        <v>2256</v>
      </c>
      <c r="AO62" s="291">
        <v>2256</v>
      </c>
      <c r="AP62" s="291">
        <v>2256</v>
      </c>
      <c r="AQ62" s="291">
        <f t="shared" si="12"/>
        <v>5880</v>
      </c>
      <c r="AR62" s="291">
        <v>2256</v>
      </c>
      <c r="AS62" s="291">
        <v>1812</v>
      </c>
      <c r="AT62" s="291">
        <v>1812</v>
      </c>
      <c r="AU62" s="291">
        <f t="shared" si="14"/>
        <v>5436</v>
      </c>
      <c r="AV62" s="291">
        <v>1812</v>
      </c>
      <c r="AW62" s="291">
        <v>1812</v>
      </c>
      <c r="AX62" s="291">
        <v>1812</v>
      </c>
      <c r="AY62" s="291">
        <f t="shared" si="7"/>
        <v>6181.1325</v>
      </c>
      <c r="AZ62" s="254">
        <v>2060.3775</v>
      </c>
      <c r="BA62" s="254">
        <v>2060.3775</v>
      </c>
      <c r="BB62" s="254">
        <v>2060.3775</v>
      </c>
      <c r="BC62" s="291">
        <v>14499.118799999998</v>
      </c>
      <c r="BD62" s="291">
        <f t="shared" si="8"/>
        <v>1812.3898499999998</v>
      </c>
      <c r="BE62" s="374">
        <v>19346.297599999998</v>
      </c>
      <c r="BF62" s="374">
        <f t="shared" si="9"/>
        <v>3224.382933333333</v>
      </c>
      <c r="BG62" s="291">
        <v>6768</v>
      </c>
      <c r="BH62" s="281">
        <f t="shared" si="10"/>
        <v>2256</v>
      </c>
      <c r="BI62" s="374">
        <v>178</v>
      </c>
      <c r="BJ62" s="254">
        <v>248.3775</v>
      </c>
      <c r="BK62" s="292">
        <f t="shared" si="15"/>
        <v>2060.3775</v>
      </c>
      <c r="BL62" s="365">
        <v>1968.7125</v>
      </c>
      <c r="BM62" s="365">
        <v>1968.7125</v>
      </c>
      <c r="BN62" s="365">
        <v>1968.7125</v>
      </c>
      <c r="BO62" s="365">
        <v>1968.7125</v>
      </c>
      <c r="BP62" s="365">
        <f t="shared" si="11"/>
        <v>5906.137500000001</v>
      </c>
      <c r="BQ62" s="47">
        <f t="shared" si="16"/>
        <v>24265.1325</v>
      </c>
    </row>
    <row r="63" spans="1:69" ht="15.75">
      <c r="A63" s="142">
        <v>9005</v>
      </c>
      <c r="B63" s="237">
        <v>62</v>
      </c>
      <c r="C63" s="251">
        <v>27</v>
      </c>
      <c r="D63" s="237" t="s">
        <v>1407</v>
      </c>
      <c r="E63" s="237" t="s">
        <v>1051</v>
      </c>
      <c r="F63" s="244">
        <v>16590</v>
      </c>
      <c r="G63" s="252" t="s">
        <v>2152</v>
      </c>
      <c r="H63" s="253"/>
      <c r="I63" s="211" t="s">
        <v>2295</v>
      </c>
      <c r="J63" s="259"/>
      <c r="K63" s="259"/>
      <c r="L63" s="226"/>
      <c r="M63" s="226" t="s">
        <v>761</v>
      </c>
      <c r="N63" s="226" t="s">
        <v>2030</v>
      </c>
      <c r="O63" s="247" t="s">
        <v>2015</v>
      </c>
      <c r="P63" s="211" t="s">
        <v>2800</v>
      </c>
      <c r="Q63" s="226">
        <v>744397727</v>
      </c>
      <c r="R63" s="226">
        <v>20102196</v>
      </c>
      <c r="S63" s="226" t="s">
        <v>1292</v>
      </c>
      <c r="T63" s="226" t="s">
        <v>2016</v>
      </c>
      <c r="U63" s="252" t="s">
        <v>704</v>
      </c>
      <c r="V63" s="252" t="s">
        <v>667</v>
      </c>
      <c r="W63" s="226" t="s">
        <v>935</v>
      </c>
      <c r="X63" s="260">
        <v>739978</v>
      </c>
      <c r="Y63" s="254">
        <v>2520302400330</v>
      </c>
      <c r="Z63" s="232" t="s">
        <v>975</v>
      </c>
      <c r="AA63" s="232" t="s">
        <v>976</v>
      </c>
      <c r="AB63" s="232" t="s">
        <v>975</v>
      </c>
      <c r="AC63" s="232" t="s">
        <v>983</v>
      </c>
      <c r="AD63" s="232" t="s">
        <v>975</v>
      </c>
      <c r="AE63" s="262">
        <v>3</v>
      </c>
      <c r="AF63" s="262"/>
      <c r="AG63" s="291">
        <v>11052</v>
      </c>
      <c r="AH63" s="291">
        <v>5120</v>
      </c>
      <c r="AI63" s="291">
        <f t="shared" si="4"/>
        <v>9666.0792</v>
      </c>
      <c r="AJ63" s="291">
        <f t="shared" si="13"/>
        <v>16176.755000000001</v>
      </c>
      <c r="AK63" s="291">
        <f t="shared" si="5"/>
        <v>4512</v>
      </c>
      <c r="AL63" s="291">
        <v>4576.768</v>
      </c>
      <c r="AM63" s="291">
        <f t="shared" si="6"/>
        <v>1525.5893333333333</v>
      </c>
      <c r="AN63" s="291">
        <v>1504</v>
      </c>
      <c r="AO63" s="291">
        <v>1504</v>
      </c>
      <c r="AP63" s="291">
        <v>1504</v>
      </c>
      <c r="AQ63" s="291">
        <f t="shared" si="12"/>
        <v>3920</v>
      </c>
      <c r="AR63" s="291">
        <v>1504</v>
      </c>
      <c r="AS63" s="291">
        <v>1208</v>
      </c>
      <c r="AT63" s="291">
        <v>1208</v>
      </c>
      <c r="AU63" s="291">
        <f t="shared" si="14"/>
        <v>3624</v>
      </c>
      <c r="AV63" s="291">
        <v>1208</v>
      </c>
      <c r="AW63" s="291">
        <v>1208</v>
      </c>
      <c r="AX63" s="291">
        <v>1208</v>
      </c>
      <c r="AY63" s="291">
        <f t="shared" si="7"/>
        <v>4120.755</v>
      </c>
      <c r="AZ63" s="254">
        <v>1373.585</v>
      </c>
      <c r="BA63" s="254">
        <v>1373.585</v>
      </c>
      <c r="BB63" s="254">
        <v>1373.585</v>
      </c>
      <c r="BC63" s="291">
        <v>9666.0792</v>
      </c>
      <c r="BD63" s="291">
        <f t="shared" si="8"/>
        <v>1208.2599</v>
      </c>
      <c r="BE63" s="374">
        <v>12896.9442</v>
      </c>
      <c r="BF63" s="374">
        <f t="shared" si="9"/>
        <v>2149.4907</v>
      </c>
      <c r="BG63" s="291">
        <v>4512</v>
      </c>
      <c r="BH63" s="281">
        <f t="shared" si="10"/>
        <v>1504</v>
      </c>
      <c r="BI63" s="374">
        <v>178</v>
      </c>
      <c r="BJ63" s="254">
        <v>165.585</v>
      </c>
      <c r="BK63" s="292">
        <f t="shared" si="15"/>
        <v>1373.585</v>
      </c>
      <c r="BL63" s="365">
        <v>1312.7735</v>
      </c>
      <c r="BM63" s="365">
        <v>1312.7735</v>
      </c>
      <c r="BN63" s="365">
        <v>1312.7735</v>
      </c>
      <c r="BO63" s="365">
        <v>1312.7735</v>
      </c>
      <c r="BP63" s="365">
        <f t="shared" si="11"/>
        <v>3938.3205</v>
      </c>
      <c r="BQ63" s="47">
        <f t="shared" si="16"/>
        <v>16176.755000000001</v>
      </c>
    </row>
    <row r="64" spans="1:69" ht="15.75">
      <c r="A64" s="139">
        <v>9006</v>
      </c>
      <c r="B64" s="236">
        <v>63</v>
      </c>
      <c r="C64" s="251">
        <v>168</v>
      </c>
      <c r="D64" s="237" t="s">
        <v>1407</v>
      </c>
      <c r="E64" s="237" t="s">
        <v>1051</v>
      </c>
      <c r="F64" s="237">
        <v>16591</v>
      </c>
      <c r="G64" s="252" t="s">
        <v>2153</v>
      </c>
      <c r="H64" s="253"/>
      <c r="I64" s="211"/>
      <c r="J64" s="259"/>
      <c r="K64" s="259"/>
      <c r="L64" s="226"/>
      <c r="M64" s="226" t="s">
        <v>392</v>
      </c>
      <c r="N64" s="226" t="s">
        <v>2017</v>
      </c>
      <c r="O64" s="247" t="s">
        <v>507</v>
      </c>
      <c r="P64" s="211" t="s">
        <v>2800</v>
      </c>
      <c r="Q64" s="226">
        <v>728279545</v>
      </c>
      <c r="R64" s="226">
        <v>26249740</v>
      </c>
      <c r="S64" s="226" t="s">
        <v>1287</v>
      </c>
      <c r="T64" s="226" t="s">
        <v>2930</v>
      </c>
      <c r="U64" s="252" t="s">
        <v>705</v>
      </c>
      <c r="V64" s="252" t="s">
        <v>673</v>
      </c>
      <c r="W64" s="226" t="s">
        <v>2826</v>
      </c>
      <c r="X64" s="260" t="s">
        <v>2760</v>
      </c>
      <c r="Y64" s="254">
        <v>2760309416018</v>
      </c>
      <c r="Z64" s="232" t="s">
        <v>2555</v>
      </c>
      <c r="AA64" s="232" t="s">
        <v>974</v>
      </c>
      <c r="AB64" s="232" t="s">
        <v>973</v>
      </c>
      <c r="AC64" s="232" t="s">
        <v>974</v>
      </c>
      <c r="AD64" s="232" t="s">
        <v>991</v>
      </c>
      <c r="AE64" s="262">
        <v>3</v>
      </c>
      <c r="AF64" s="262"/>
      <c r="AG64" s="291">
        <v>24867</v>
      </c>
      <c r="AH64" s="291">
        <v>11520</v>
      </c>
      <c r="AI64" s="291">
        <f t="shared" si="4"/>
        <v>21748.6782</v>
      </c>
      <c r="AJ64" s="291">
        <f t="shared" si="13"/>
        <v>36404.516</v>
      </c>
      <c r="AK64" s="291">
        <f t="shared" si="5"/>
        <v>10152</v>
      </c>
      <c r="AL64" s="291">
        <v>10297.728000000001</v>
      </c>
      <c r="AM64" s="291">
        <f t="shared" si="6"/>
        <v>3432.5760000000005</v>
      </c>
      <c r="AN64" s="291">
        <v>3384</v>
      </c>
      <c r="AO64" s="291">
        <v>3384</v>
      </c>
      <c r="AP64" s="291">
        <v>3384</v>
      </c>
      <c r="AQ64" s="291">
        <f t="shared" si="12"/>
        <v>8822</v>
      </c>
      <c r="AR64" s="291">
        <v>3384</v>
      </c>
      <c r="AS64" s="291">
        <v>2719</v>
      </c>
      <c r="AT64" s="291">
        <v>2719</v>
      </c>
      <c r="AU64" s="291">
        <f t="shared" si="14"/>
        <v>8157</v>
      </c>
      <c r="AV64" s="291">
        <v>2719</v>
      </c>
      <c r="AW64" s="291">
        <v>2719</v>
      </c>
      <c r="AX64" s="291">
        <v>2719</v>
      </c>
      <c r="AY64" s="291">
        <f t="shared" si="7"/>
        <v>9273.516</v>
      </c>
      <c r="AZ64" s="254">
        <v>3091.172</v>
      </c>
      <c r="BA64" s="254">
        <v>3091.172</v>
      </c>
      <c r="BB64" s="254">
        <v>3091.172</v>
      </c>
      <c r="BC64" s="291">
        <v>21748.6782</v>
      </c>
      <c r="BD64" s="291">
        <f t="shared" si="8"/>
        <v>2718.584775</v>
      </c>
      <c r="BE64" s="374">
        <v>29019.4464</v>
      </c>
      <c r="BF64" s="374">
        <f t="shared" si="9"/>
        <v>4836.5744</v>
      </c>
      <c r="BG64" s="291">
        <v>10152</v>
      </c>
      <c r="BH64" s="281">
        <f t="shared" si="10"/>
        <v>3384</v>
      </c>
      <c r="BI64" s="291">
        <v>266</v>
      </c>
      <c r="BJ64" s="254">
        <v>372.17199999999997</v>
      </c>
      <c r="BK64" s="292">
        <f t="shared" si="15"/>
        <v>3091.172</v>
      </c>
      <c r="BL64" s="365">
        <v>2953.621</v>
      </c>
      <c r="BM64" s="365">
        <v>2953.621</v>
      </c>
      <c r="BN64" s="365">
        <v>2953.621</v>
      </c>
      <c r="BO64" s="365">
        <v>2953.621</v>
      </c>
      <c r="BP64" s="365">
        <f t="shared" si="11"/>
        <v>8860.863000000001</v>
      </c>
      <c r="BQ64" s="47">
        <f t="shared" si="16"/>
        <v>36404.516</v>
      </c>
    </row>
    <row r="65" spans="1:72" s="139" customFormat="1" ht="15.75">
      <c r="A65" s="142">
        <v>9007</v>
      </c>
      <c r="B65" s="237">
        <v>64</v>
      </c>
      <c r="C65" s="251">
        <v>158</v>
      </c>
      <c r="D65" s="237" t="s">
        <v>1407</v>
      </c>
      <c r="E65" s="237" t="s">
        <v>1051</v>
      </c>
      <c r="F65" s="244">
        <v>16592</v>
      </c>
      <c r="G65" s="252" t="s">
        <v>614</v>
      </c>
      <c r="H65" s="253"/>
      <c r="I65" s="226"/>
      <c r="J65" s="259">
        <v>2022</v>
      </c>
      <c r="K65" s="409"/>
      <c r="L65" s="226"/>
      <c r="M65" s="226" t="s">
        <v>2818</v>
      </c>
      <c r="N65" s="226" t="s">
        <v>1777</v>
      </c>
      <c r="O65" s="247" t="s">
        <v>491</v>
      </c>
      <c r="P65" s="211" t="s">
        <v>2800</v>
      </c>
      <c r="Q65" s="226">
        <v>723400960</v>
      </c>
      <c r="R65" s="226">
        <v>22598925</v>
      </c>
      <c r="S65" s="226" t="s">
        <v>1287</v>
      </c>
      <c r="T65" s="226" t="s">
        <v>498</v>
      </c>
      <c r="U65" s="252" t="s">
        <v>615</v>
      </c>
      <c r="V65" s="252" t="s">
        <v>634</v>
      </c>
      <c r="W65" s="226" t="s">
        <v>935</v>
      </c>
      <c r="X65" s="265" t="s">
        <v>167</v>
      </c>
      <c r="Y65" s="254">
        <v>2781026293125</v>
      </c>
      <c r="Z65" s="232" t="s">
        <v>977</v>
      </c>
      <c r="AA65" s="232" t="s">
        <v>974</v>
      </c>
      <c r="AB65" s="232" t="s">
        <v>983</v>
      </c>
      <c r="AC65" s="232" t="s">
        <v>974</v>
      </c>
      <c r="AD65" s="232" t="s">
        <v>983</v>
      </c>
      <c r="AE65" s="262">
        <v>3</v>
      </c>
      <c r="AF65" s="262"/>
      <c r="AG65" s="291">
        <v>11052</v>
      </c>
      <c r="AH65" s="291">
        <v>5120</v>
      </c>
      <c r="AI65" s="291">
        <f t="shared" si="4"/>
        <v>9666.0792</v>
      </c>
      <c r="AJ65" s="291">
        <f t="shared" si="13"/>
        <v>16176.755000000001</v>
      </c>
      <c r="AK65" s="291">
        <f t="shared" si="5"/>
        <v>4512</v>
      </c>
      <c r="AL65" s="291">
        <v>4576.768</v>
      </c>
      <c r="AM65" s="291">
        <f t="shared" si="6"/>
        <v>1525.5893333333333</v>
      </c>
      <c r="AN65" s="291">
        <v>1504</v>
      </c>
      <c r="AO65" s="291">
        <v>1504</v>
      </c>
      <c r="AP65" s="291">
        <v>1504</v>
      </c>
      <c r="AQ65" s="291">
        <f t="shared" si="12"/>
        <v>3920</v>
      </c>
      <c r="AR65" s="291">
        <v>1504</v>
      </c>
      <c r="AS65" s="291">
        <v>1208</v>
      </c>
      <c r="AT65" s="291">
        <v>1208</v>
      </c>
      <c r="AU65" s="291">
        <f t="shared" si="14"/>
        <v>3624</v>
      </c>
      <c r="AV65" s="291">
        <v>1208</v>
      </c>
      <c r="AW65" s="291">
        <v>1208</v>
      </c>
      <c r="AX65" s="291">
        <v>1208</v>
      </c>
      <c r="AY65" s="291">
        <f t="shared" si="7"/>
        <v>4120.755</v>
      </c>
      <c r="AZ65" s="254">
        <v>1373.585</v>
      </c>
      <c r="BA65" s="254">
        <v>1373.585</v>
      </c>
      <c r="BB65" s="254">
        <v>1373.585</v>
      </c>
      <c r="BC65" s="291">
        <v>9666.0792</v>
      </c>
      <c r="BD65" s="291">
        <f t="shared" si="8"/>
        <v>1208.2599</v>
      </c>
      <c r="BE65" s="374">
        <v>12896.9442</v>
      </c>
      <c r="BF65" s="374">
        <f t="shared" si="9"/>
        <v>2149.4907</v>
      </c>
      <c r="BG65" s="291">
        <v>4512</v>
      </c>
      <c r="BH65" s="281">
        <f t="shared" si="10"/>
        <v>1504</v>
      </c>
      <c r="BI65" s="374">
        <v>118</v>
      </c>
      <c r="BJ65" s="254">
        <v>165.585</v>
      </c>
      <c r="BK65" s="292">
        <f t="shared" si="15"/>
        <v>1373.585</v>
      </c>
      <c r="BL65" s="365">
        <v>1312.7735</v>
      </c>
      <c r="BM65" s="365">
        <v>1312.7735</v>
      </c>
      <c r="BN65" s="365">
        <v>1312.7735</v>
      </c>
      <c r="BO65" s="365">
        <v>1312.7735</v>
      </c>
      <c r="BP65" s="365">
        <f t="shared" si="11"/>
        <v>3938.3205</v>
      </c>
      <c r="BQ65" s="47">
        <f t="shared" si="16"/>
        <v>16176.755000000001</v>
      </c>
      <c r="BR65" s="104"/>
      <c r="BS65" s="104"/>
      <c r="BT65" s="104"/>
    </row>
    <row r="66" spans="1:72" s="139" customFormat="1" ht="15.75">
      <c r="A66" s="139">
        <v>9008</v>
      </c>
      <c r="B66" s="236">
        <v>65</v>
      </c>
      <c r="C66" s="251">
        <v>40</v>
      </c>
      <c r="D66" s="237" t="s">
        <v>1407</v>
      </c>
      <c r="E66" s="237" t="s">
        <v>1051</v>
      </c>
      <c r="F66" s="237">
        <v>16593</v>
      </c>
      <c r="G66" s="252" t="s">
        <v>2154</v>
      </c>
      <c r="H66" s="253"/>
      <c r="I66" s="226"/>
      <c r="J66" s="259"/>
      <c r="K66" s="259"/>
      <c r="L66" s="226"/>
      <c r="M66" s="226" t="s">
        <v>871</v>
      </c>
      <c r="N66" s="226"/>
      <c r="O66" s="247" t="s">
        <v>2020</v>
      </c>
      <c r="P66" s="211" t="s">
        <v>2800</v>
      </c>
      <c r="Q66" s="226">
        <v>722646243</v>
      </c>
      <c r="R66" s="226">
        <v>19497548</v>
      </c>
      <c r="S66" s="226" t="s">
        <v>1288</v>
      </c>
      <c r="T66" s="226" t="s">
        <v>2021</v>
      </c>
      <c r="U66" s="252" t="s">
        <v>706</v>
      </c>
      <c r="V66" s="252" t="s">
        <v>668</v>
      </c>
      <c r="W66" s="226" t="s">
        <v>935</v>
      </c>
      <c r="X66" s="260">
        <v>665930</v>
      </c>
      <c r="Y66" s="254">
        <v>2720518293131</v>
      </c>
      <c r="Z66" s="232" t="s">
        <v>993</v>
      </c>
      <c r="AA66" s="232" t="s">
        <v>996</v>
      </c>
      <c r="AB66" s="232" t="s">
        <v>980</v>
      </c>
      <c r="AC66" s="232" t="s">
        <v>982</v>
      </c>
      <c r="AD66" s="232" t="s">
        <v>993</v>
      </c>
      <c r="AE66" s="262">
        <v>3</v>
      </c>
      <c r="AF66" s="262"/>
      <c r="AG66" s="291">
        <v>16578</v>
      </c>
      <c r="AH66" s="291">
        <v>7680</v>
      </c>
      <c r="AI66" s="291">
        <f t="shared" si="4"/>
        <v>14499.118799999998</v>
      </c>
      <c r="AJ66" s="291">
        <f aca="true" t="shared" si="17" ref="AJ66:AJ80">AK66+AQ66+AU66+AY66</f>
        <v>24265.1325</v>
      </c>
      <c r="AK66" s="291">
        <f t="shared" si="5"/>
        <v>6768</v>
      </c>
      <c r="AL66" s="291">
        <v>6865.152</v>
      </c>
      <c r="AM66" s="291">
        <f t="shared" si="6"/>
        <v>2288.384</v>
      </c>
      <c r="AN66" s="291">
        <v>2256</v>
      </c>
      <c r="AO66" s="291">
        <v>2256</v>
      </c>
      <c r="AP66" s="291">
        <v>2256</v>
      </c>
      <c r="AQ66" s="291">
        <f t="shared" si="12"/>
        <v>5880</v>
      </c>
      <c r="AR66" s="291">
        <v>2256</v>
      </c>
      <c r="AS66" s="291">
        <v>1812</v>
      </c>
      <c r="AT66" s="291">
        <v>1812</v>
      </c>
      <c r="AU66" s="291">
        <f aca="true" t="shared" si="18" ref="AU66:AU81">AV66+AW66+AX66</f>
        <v>5436</v>
      </c>
      <c r="AV66" s="291">
        <v>1812</v>
      </c>
      <c r="AW66" s="291">
        <v>1812</v>
      </c>
      <c r="AX66" s="291">
        <v>1812</v>
      </c>
      <c r="AY66" s="291">
        <f t="shared" si="7"/>
        <v>6181.1325</v>
      </c>
      <c r="AZ66" s="254">
        <v>2060.3775</v>
      </c>
      <c r="BA66" s="254">
        <v>2060.3775</v>
      </c>
      <c r="BB66" s="254">
        <v>2060.3775</v>
      </c>
      <c r="BC66" s="291">
        <v>14499.118799999998</v>
      </c>
      <c r="BD66" s="291">
        <f t="shared" si="8"/>
        <v>1812.3898499999998</v>
      </c>
      <c r="BE66" s="374">
        <v>19346.297599999998</v>
      </c>
      <c r="BF66" s="374">
        <f t="shared" si="9"/>
        <v>3224.382933333333</v>
      </c>
      <c r="BG66" s="291">
        <v>6768</v>
      </c>
      <c r="BH66" s="281">
        <f t="shared" si="10"/>
        <v>2256</v>
      </c>
      <c r="BI66" s="374">
        <v>178</v>
      </c>
      <c r="BJ66" s="254">
        <v>248.3775</v>
      </c>
      <c r="BK66" s="292">
        <f aca="true" t="shared" si="19" ref="BK66:BK80">AX66+BJ66</f>
        <v>2060.3775</v>
      </c>
      <c r="BL66" s="365">
        <v>1968.7125</v>
      </c>
      <c r="BM66" s="365">
        <v>1968.7125</v>
      </c>
      <c r="BN66" s="365">
        <v>1968.7125</v>
      </c>
      <c r="BO66" s="365">
        <v>1968.7125</v>
      </c>
      <c r="BP66" s="365">
        <f t="shared" si="11"/>
        <v>5906.137500000001</v>
      </c>
      <c r="BQ66" s="47">
        <f aca="true" t="shared" si="20" ref="BQ66:BQ82">AK66+AQ66+AU66+AY66</f>
        <v>24265.1325</v>
      </c>
      <c r="BR66" s="104"/>
      <c r="BS66" s="104"/>
      <c r="BT66" s="104"/>
    </row>
    <row r="67" spans="1:69" ht="15.75">
      <c r="A67" s="142">
        <v>9009</v>
      </c>
      <c r="B67" s="237">
        <v>66</v>
      </c>
      <c r="C67" s="251">
        <v>91</v>
      </c>
      <c r="D67" s="237" t="s">
        <v>1407</v>
      </c>
      <c r="E67" s="237" t="s">
        <v>1051</v>
      </c>
      <c r="F67" s="244">
        <v>16594</v>
      </c>
      <c r="G67" s="252" t="s">
        <v>2155</v>
      </c>
      <c r="H67" s="253"/>
      <c r="I67" s="226"/>
      <c r="J67" s="259"/>
      <c r="K67" s="259"/>
      <c r="L67" s="226"/>
      <c r="M67" s="226" t="s">
        <v>879</v>
      </c>
      <c r="N67" s="226"/>
      <c r="O67" s="247" t="s">
        <v>2022</v>
      </c>
      <c r="P67" s="211" t="s">
        <v>2800</v>
      </c>
      <c r="Q67" s="226">
        <v>722608965</v>
      </c>
      <c r="R67" s="226">
        <v>27485161</v>
      </c>
      <c r="S67" s="226" t="s">
        <v>1285</v>
      </c>
      <c r="T67" s="226" t="s">
        <v>2931</v>
      </c>
      <c r="U67" s="252" t="s">
        <v>707</v>
      </c>
      <c r="V67" s="252" t="s">
        <v>669</v>
      </c>
      <c r="W67" s="226" t="s">
        <v>935</v>
      </c>
      <c r="X67" s="226" t="s">
        <v>1465</v>
      </c>
      <c r="Y67" s="254">
        <v>1830820152512</v>
      </c>
      <c r="Z67" s="232" t="s">
        <v>993</v>
      </c>
      <c r="AA67" s="232" t="s">
        <v>974</v>
      </c>
      <c r="AB67" s="232" t="s">
        <v>993</v>
      </c>
      <c r="AC67" s="232" t="s">
        <v>993</v>
      </c>
      <c r="AD67" s="232" t="s">
        <v>992</v>
      </c>
      <c r="AE67" s="262">
        <v>3</v>
      </c>
      <c r="AF67" s="262"/>
      <c r="AG67" s="291">
        <v>16578</v>
      </c>
      <c r="AH67" s="291">
        <v>7680</v>
      </c>
      <c r="AI67" s="291">
        <f aca="true" t="shared" si="21" ref="AI67:AI80">AG67*87.46%</f>
        <v>14499.118799999998</v>
      </c>
      <c r="AJ67" s="291">
        <f t="shared" si="17"/>
        <v>24265.1325</v>
      </c>
      <c r="AK67" s="291">
        <f t="shared" si="5"/>
        <v>6768</v>
      </c>
      <c r="AL67" s="291">
        <v>6865.152</v>
      </c>
      <c r="AM67" s="291">
        <f t="shared" si="6"/>
        <v>2288.384</v>
      </c>
      <c r="AN67" s="291">
        <v>2256</v>
      </c>
      <c r="AO67" s="291">
        <v>2256</v>
      </c>
      <c r="AP67" s="291">
        <v>2256</v>
      </c>
      <c r="AQ67" s="291">
        <f t="shared" si="12"/>
        <v>5880</v>
      </c>
      <c r="AR67" s="291">
        <v>2256</v>
      </c>
      <c r="AS67" s="291">
        <v>1812</v>
      </c>
      <c r="AT67" s="291">
        <v>1812</v>
      </c>
      <c r="AU67" s="291">
        <f t="shared" si="18"/>
        <v>5436</v>
      </c>
      <c r="AV67" s="291">
        <v>1812</v>
      </c>
      <c r="AW67" s="291">
        <v>1812</v>
      </c>
      <c r="AX67" s="291">
        <v>1812</v>
      </c>
      <c r="AY67" s="291">
        <f aca="true" t="shared" si="22" ref="AY67:AY82">AZ67+BA67+BB67</f>
        <v>6181.1325</v>
      </c>
      <c r="AZ67" s="254">
        <v>2060.3775</v>
      </c>
      <c r="BA67" s="254">
        <v>2060.3775</v>
      </c>
      <c r="BB67" s="254">
        <v>2060.3775</v>
      </c>
      <c r="BC67" s="291">
        <v>14499.118799999998</v>
      </c>
      <c r="BD67" s="291">
        <f aca="true" t="shared" si="23" ref="BD67:BD80">BC67/8</f>
        <v>1812.3898499999998</v>
      </c>
      <c r="BE67" s="374">
        <v>19346.297599999998</v>
      </c>
      <c r="BF67" s="374">
        <f t="shared" si="9"/>
        <v>3224.382933333333</v>
      </c>
      <c r="BG67" s="291">
        <v>6768</v>
      </c>
      <c r="BH67" s="281">
        <f t="shared" si="10"/>
        <v>2256</v>
      </c>
      <c r="BI67" s="374">
        <v>178</v>
      </c>
      <c r="BJ67" s="254">
        <v>248.3775</v>
      </c>
      <c r="BK67" s="292">
        <f t="shared" si="19"/>
        <v>2060.3775</v>
      </c>
      <c r="BL67" s="365">
        <v>1968.7125</v>
      </c>
      <c r="BM67" s="365">
        <v>1968.7125</v>
      </c>
      <c r="BN67" s="365">
        <v>1968.7125</v>
      </c>
      <c r="BO67" s="365">
        <v>1968.7125</v>
      </c>
      <c r="BP67" s="365">
        <f aca="true" t="shared" si="24" ref="BP67:BP82">BM67+BN67+BO67</f>
        <v>5906.137500000001</v>
      </c>
      <c r="BQ67" s="47">
        <f t="shared" si="20"/>
        <v>24265.1325</v>
      </c>
    </row>
    <row r="68" spans="1:72" s="139" customFormat="1" ht="15.75">
      <c r="A68" s="139">
        <v>9010</v>
      </c>
      <c r="B68" s="236">
        <v>67</v>
      </c>
      <c r="C68" s="251">
        <v>68</v>
      </c>
      <c r="D68" s="237" t="s">
        <v>1407</v>
      </c>
      <c r="E68" s="237" t="s">
        <v>1051</v>
      </c>
      <c r="F68" s="237">
        <v>16595</v>
      </c>
      <c r="G68" s="252" t="s">
        <v>2156</v>
      </c>
      <c r="H68" s="253"/>
      <c r="I68" s="211"/>
      <c r="J68" s="259"/>
      <c r="K68" s="259"/>
      <c r="L68" s="226"/>
      <c r="M68" s="226" t="s">
        <v>2818</v>
      </c>
      <c r="N68" s="226" t="s">
        <v>1951</v>
      </c>
      <c r="O68" s="247" t="s">
        <v>512</v>
      </c>
      <c r="P68" s="211" t="s">
        <v>2800</v>
      </c>
      <c r="Q68" s="226">
        <v>723364396</v>
      </c>
      <c r="R68" s="226">
        <v>20688738</v>
      </c>
      <c r="S68" s="226" t="s">
        <v>1288</v>
      </c>
      <c r="T68" s="226" t="s">
        <v>2023</v>
      </c>
      <c r="U68" s="252" t="s">
        <v>708</v>
      </c>
      <c r="V68" s="252" t="s">
        <v>670</v>
      </c>
      <c r="W68" s="226" t="s">
        <v>935</v>
      </c>
      <c r="X68" s="226">
        <v>666162</v>
      </c>
      <c r="Y68" s="254">
        <v>2740723151789</v>
      </c>
      <c r="Z68" s="232" t="s">
        <v>976</v>
      </c>
      <c r="AA68" s="232" t="s">
        <v>976</v>
      </c>
      <c r="AB68" s="232" t="s">
        <v>971</v>
      </c>
      <c r="AC68" s="232" t="s">
        <v>983</v>
      </c>
      <c r="AD68" s="232" t="s">
        <v>971</v>
      </c>
      <c r="AE68" s="262">
        <v>3</v>
      </c>
      <c r="AF68" s="262"/>
      <c r="AG68" s="291">
        <v>11052</v>
      </c>
      <c r="AH68" s="291">
        <v>5120</v>
      </c>
      <c r="AI68" s="291">
        <f t="shared" si="21"/>
        <v>9666.0792</v>
      </c>
      <c r="AJ68" s="291">
        <f t="shared" si="17"/>
        <v>16176.755000000001</v>
      </c>
      <c r="AK68" s="291">
        <f t="shared" si="5"/>
        <v>4512</v>
      </c>
      <c r="AL68" s="291">
        <v>4576.768</v>
      </c>
      <c r="AM68" s="291">
        <f t="shared" si="6"/>
        <v>1525.5893333333333</v>
      </c>
      <c r="AN68" s="291">
        <v>1504</v>
      </c>
      <c r="AO68" s="291">
        <v>1504</v>
      </c>
      <c r="AP68" s="291">
        <v>1504</v>
      </c>
      <c r="AQ68" s="291">
        <f t="shared" si="12"/>
        <v>3920</v>
      </c>
      <c r="AR68" s="291">
        <v>1504</v>
      </c>
      <c r="AS68" s="291">
        <v>1208</v>
      </c>
      <c r="AT68" s="291">
        <v>1208</v>
      </c>
      <c r="AU68" s="291">
        <f t="shared" si="18"/>
        <v>3624</v>
      </c>
      <c r="AV68" s="291">
        <v>1208</v>
      </c>
      <c r="AW68" s="291">
        <v>1208</v>
      </c>
      <c r="AX68" s="291">
        <v>1208</v>
      </c>
      <c r="AY68" s="291">
        <f t="shared" si="22"/>
        <v>4120.755</v>
      </c>
      <c r="AZ68" s="254">
        <v>1373.585</v>
      </c>
      <c r="BA68" s="254">
        <v>1373.585</v>
      </c>
      <c r="BB68" s="254">
        <v>1373.585</v>
      </c>
      <c r="BC68" s="291">
        <v>9666.0792</v>
      </c>
      <c r="BD68" s="291">
        <f t="shared" si="23"/>
        <v>1208.2599</v>
      </c>
      <c r="BE68" s="374">
        <v>12896.9442</v>
      </c>
      <c r="BF68" s="374">
        <f t="shared" si="9"/>
        <v>2149.4907</v>
      </c>
      <c r="BG68" s="291">
        <v>4512</v>
      </c>
      <c r="BH68" s="281">
        <f t="shared" si="10"/>
        <v>1504</v>
      </c>
      <c r="BI68" s="374">
        <v>118</v>
      </c>
      <c r="BJ68" s="254">
        <v>165.585</v>
      </c>
      <c r="BK68" s="292">
        <f t="shared" si="19"/>
        <v>1373.585</v>
      </c>
      <c r="BL68" s="365">
        <v>1312.7735</v>
      </c>
      <c r="BM68" s="365">
        <v>1312.7735</v>
      </c>
      <c r="BN68" s="365">
        <v>1312.7735</v>
      </c>
      <c r="BO68" s="365">
        <v>1312.7735</v>
      </c>
      <c r="BP68" s="365">
        <f t="shared" si="24"/>
        <v>3938.3205</v>
      </c>
      <c r="BQ68" s="47">
        <f t="shared" si="20"/>
        <v>16176.755000000001</v>
      </c>
      <c r="BR68" s="104"/>
      <c r="BS68" s="104"/>
      <c r="BT68" s="104"/>
    </row>
    <row r="69" spans="1:69" ht="15.75">
      <c r="A69" s="142">
        <v>9011</v>
      </c>
      <c r="B69" s="237">
        <v>68</v>
      </c>
      <c r="C69" s="251">
        <v>150</v>
      </c>
      <c r="D69" s="237" t="s">
        <v>1407</v>
      </c>
      <c r="E69" s="237" t="s">
        <v>1051</v>
      </c>
      <c r="F69" s="244">
        <v>16596</v>
      </c>
      <c r="G69" s="252" t="s">
        <v>2157</v>
      </c>
      <c r="H69" s="253"/>
      <c r="I69" s="226"/>
      <c r="J69" s="259"/>
      <c r="K69" s="259"/>
      <c r="L69" s="226"/>
      <c r="M69" s="226" t="s">
        <v>793</v>
      </c>
      <c r="N69" s="226"/>
      <c r="O69" s="247" t="s">
        <v>500</v>
      </c>
      <c r="P69" s="211" t="s">
        <v>2800</v>
      </c>
      <c r="Q69" s="226">
        <v>724853351</v>
      </c>
      <c r="R69" s="226">
        <v>19496615</v>
      </c>
      <c r="S69" s="226" t="s">
        <v>1287</v>
      </c>
      <c r="T69" s="226" t="s">
        <v>2024</v>
      </c>
      <c r="U69" s="252" t="s">
        <v>709</v>
      </c>
      <c r="V69" s="252" t="s">
        <v>671</v>
      </c>
      <c r="W69" s="226" t="s">
        <v>935</v>
      </c>
      <c r="X69" s="260" t="s">
        <v>797</v>
      </c>
      <c r="Y69" s="254">
        <v>2820412151941</v>
      </c>
      <c r="Z69" s="232" t="s">
        <v>2551</v>
      </c>
      <c r="AA69" s="232" t="s">
        <v>997</v>
      </c>
      <c r="AB69" s="232" t="s">
        <v>997</v>
      </c>
      <c r="AC69" s="232" t="s">
        <v>2551</v>
      </c>
      <c r="AD69" s="232" t="s">
        <v>997</v>
      </c>
      <c r="AE69" s="262">
        <v>3</v>
      </c>
      <c r="AF69" s="262"/>
      <c r="AG69" s="291">
        <v>16578</v>
      </c>
      <c r="AH69" s="291">
        <v>7680</v>
      </c>
      <c r="AI69" s="291">
        <f t="shared" si="21"/>
        <v>14499.118799999998</v>
      </c>
      <c r="AJ69" s="291">
        <f t="shared" si="17"/>
        <v>24265.1325</v>
      </c>
      <c r="AK69" s="291">
        <f aca="true" t="shared" si="25" ref="AK69:AK80">AN69+AO69+AP69</f>
        <v>6768</v>
      </c>
      <c r="AL69" s="291">
        <v>6865.152</v>
      </c>
      <c r="AM69" s="291">
        <f aca="true" t="shared" si="26" ref="AM69:AM78">AL69/3</f>
        <v>2288.384</v>
      </c>
      <c r="AN69" s="291">
        <v>2256</v>
      </c>
      <c r="AO69" s="291">
        <v>2256</v>
      </c>
      <c r="AP69" s="291">
        <v>2256</v>
      </c>
      <c r="AQ69" s="291">
        <f aca="true" t="shared" si="27" ref="AQ69:AQ80">AR69+AS69+AT69</f>
        <v>5880</v>
      </c>
      <c r="AR69" s="291">
        <v>2256</v>
      </c>
      <c r="AS69" s="291">
        <v>1812</v>
      </c>
      <c r="AT69" s="291">
        <v>1812</v>
      </c>
      <c r="AU69" s="291">
        <f t="shared" si="18"/>
        <v>5436</v>
      </c>
      <c r="AV69" s="291">
        <v>1812</v>
      </c>
      <c r="AW69" s="291">
        <v>1812</v>
      </c>
      <c r="AX69" s="291">
        <v>1812</v>
      </c>
      <c r="AY69" s="291">
        <f t="shared" si="22"/>
        <v>6181.1325</v>
      </c>
      <c r="AZ69" s="254">
        <v>2060.3775</v>
      </c>
      <c r="BA69" s="254">
        <v>2060.3775</v>
      </c>
      <c r="BB69" s="254">
        <v>2060.3775</v>
      </c>
      <c r="BC69" s="291">
        <v>14499.118799999998</v>
      </c>
      <c r="BD69" s="291">
        <f t="shared" si="23"/>
        <v>1812.3898499999998</v>
      </c>
      <c r="BE69" s="374">
        <v>19346.297599999998</v>
      </c>
      <c r="BF69" s="374">
        <f aca="true" t="shared" si="28" ref="BF69:BF78">BE69/6</f>
        <v>3224.382933333333</v>
      </c>
      <c r="BG69" s="291">
        <v>6768</v>
      </c>
      <c r="BH69" s="281">
        <f aca="true" t="shared" si="29" ref="BH69:BH78">BG69/3</f>
        <v>2256</v>
      </c>
      <c r="BI69" s="374">
        <v>178</v>
      </c>
      <c r="BJ69" s="254">
        <v>248.3775</v>
      </c>
      <c r="BK69" s="292">
        <f t="shared" si="19"/>
        <v>2060.3775</v>
      </c>
      <c r="BL69" s="365">
        <v>1968.7125</v>
      </c>
      <c r="BM69" s="365">
        <v>1968.7125</v>
      </c>
      <c r="BN69" s="365">
        <v>1968.7125</v>
      </c>
      <c r="BO69" s="365">
        <v>1968.7125</v>
      </c>
      <c r="BP69" s="365">
        <f t="shared" si="24"/>
        <v>5906.137500000001</v>
      </c>
      <c r="BQ69" s="47">
        <f t="shared" si="20"/>
        <v>24265.1325</v>
      </c>
    </row>
    <row r="70" spans="1:69" ht="15.75">
      <c r="A70" s="139">
        <v>9012</v>
      </c>
      <c r="B70" s="236">
        <v>69</v>
      </c>
      <c r="C70" s="251">
        <v>103</v>
      </c>
      <c r="D70" s="237" t="s">
        <v>1407</v>
      </c>
      <c r="E70" s="237" t="s">
        <v>1051</v>
      </c>
      <c r="F70" s="237">
        <v>16597</v>
      </c>
      <c r="G70" s="252" t="s">
        <v>2158</v>
      </c>
      <c r="H70" s="253"/>
      <c r="I70" s="211"/>
      <c r="J70" s="259"/>
      <c r="K70" s="259"/>
      <c r="L70" s="226"/>
      <c r="M70" s="226" t="s">
        <v>890</v>
      </c>
      <c r="N70" s="226"/>
      <c r="O70" s="247" t="s">
        <v>2025</v>
      </c>
      <c r="P70" s="211" t="s">
        <v>2800</v>
      </c>
      <c r="Q70" s="226">
        <v>723721758</v>
      </c>
      <c r="R70" s="226">
        <v>20689148</v>
      </c>
      <c r="S70" s="226" t="s">
        <v>2026</v>
      </c>
      <c r="T70" s="226" t="s">
        <v>2027</v>
      </c>
      <c r="U70" s="252" t="s">
        <v>710</v>
      </c>
      <c r="V70" s="252" t="s">
        <v>672</v>
      </c>
      <c r="W70" s="226" t="s">
        <v>935</v>
      </c>
      <c r="X70" s="260">
        <v>662721</v>
      </c>
      <c r="Y70" s="254">
        <v>2720316151811</v>
      </c>
      <c r="Z70" s="232" t="s">
        <v>1310</v>
      </c>
      <c r="AA70" s="232" t="s">
        <v>999</v>
      </c>
      <c r="AB70" s="232" t="s">
        <v>1310</v>
      </c>
      <c r="AC70" s="232" t="s">
        <v>1000</v>
      </c>
      <c r="AD70" s="232" t="s">
        <v>1310</v>
      </c>
      <c r="AE70" s="262">
        <v>3</v>
      </c>
      <c r="AF70" s="262"/>
      <c r="AG70" s="291">
        <v>16578</v>
      </c>
      <c r="AH70" s="291">
        <v>7680</v>
      </c>
      <c r="AI70" s="291">
        <f t="shared" si="21"/>
        <v>14499.118799999998</v>
      </c>
      <c r="AJ70" s="291">
        <f t="shared" si="17"/>
        <v>24265.1325</v>
      </c>
      <c r="AK70" s="291">
        <f t="shared" si="25"/>
        <v>6768</v>
      </c>
      <c r="AL70" s="291">
        <v>6865.152</v>
      </c>
      <c r="AM70" s="291">
        <f t="shared" si="26"/>
        <v>2288.384</v>
      </c>
      <c r="AN70" s="291">
        <v>2256</v>
      </c>
      <c r="AO70" s="291">
        <v>2256</v>
      </c>
      <c r="AP70" s="291">
        <v>2256</v>
      </c>
      <c r="AQ70" s="291">
        <f t="shared" si="27"/>
        <v>5880</v>
      </c>
      <c r="AR70" s="291">
        <v>2256</v>
      </c>
      <c r="AS70" s="291">
        <v>1812</v>
      </c>
      <c r="AT70" s="291">
        <v>1812</v>
      </c>
      <c r="AU70" s="291">
        <f t="shared" si="18"/>
        <v>5436</v>
      </c>
      <c r="AV70" s="291">
        <v>1812</v>
      </c>
      <c r="AW70" s="291">
        <v>1812</v>
      </c>
      <c r="AX70" s="291">
        <v>1812</v>
      </c>
      <c r="AY70" s="291">
        <f t="shared" si="22"/>
        <v>6181.1325</v>
      </c>
      <c r="AZ70" s="254">
        <v>2060.3775</v>
      </c>
      <c r="BA70" s="254">
        <v>2060.3775</v>
      </c>
      <c r="BB70" s="254">
        <v>2060.3775</v>
      </c>
      <c r="BC70" s="291">
        <v>14499.118799999998</v>
      </c>
      <c r="BD70" s="291">
        <f t="shared" si="23"/>
        <v>1812.3898499999998</v>
      </c>
      <c r="BE70" s="374">
        <v>19346.297599999998</v>
      </c>
      <c r="BF70" s="374">
        <f t="shared" si="28"/>
        <v>3224.382933333333</v>
      </c>
      <c r="BG70" s="291">
        <v>6768</v>
      </c>
      <c r="BH70" s="281">
        <f t="shared" si="29"/>
        <v>2256</v>
      </c>
      <c r="BI70" s="374">
        <v>118</v>
      </c>
      <c r="BJ70" s="254">
        <v>248.3775</v>
      </c>
      <c r="BK70" s="292">
        <f t="shared" si="19"/>
        <v>2060.3775</v>
      </c>
      <c r="BL70" s="365">
        <v>1968.7125</v>
      </c>
      <c r="BM70" s="365">
        <v>1968.7125</v>
      </c>
      <c r="BN70" s="365">
        <v>1968.7125</v>
      </c>
      <c r="BO70" s="365">
        <v>1968.7125</v>
      </c>
      <c r="BP70" s="365">
        <f t="shared" si="24"/>
        <v>5906.137500000001</v>
      </c>
      <c r="BQ70" s="47">
        <f t="shared" si="20"/>
        <v>24265.1325</v>
      </c>
    </row>
    <row r="71" spans="1:72" s="207" customFormat="1" ht="15.75">
      <c r="A71" s="142">
        <v>9013</v>
      </c>
      <c r="B71" s="237">
        <v>70</v>
      </c>
      <c r="C71" s="251">
        <v>171</v>
      </c>
      <c r="D71" s="237" t="s">
        <v>1407</v>
      </c>
      <c r="E71" s="237" t="s">
        <v>1051</v>
      </c>
      <c r="F71" s="244">
        <v>16598</v>
      </c>
      <c r="G71" s="252" t="s">
        <v>2164</v>
      </c>
      <c r="H71" s="211"/>
      <c r="I71" s="226"/>
      <c r="J71" s="259"/>
      <c r="K71" s="259"/>
      <c r="L71" s="232"/>
      <c r="M71" s="226" t="s">
        <v>1864</v>
      </c>
      <c r="N71" s="226"/>
      <c r="O71" s="247" t="s">
        <v>2010</v>
      </c>
      <c r="P71" s="211" t="s">
        <v>2800</v>
      </c>
      <c r="Q71" s="226">
        <v>720023400</v>
      </c>
      <c r="R71" s="226">
        <v>26755348</v>
      </c>
      <c r="S71" s="226" t="s">
        <v>1285</v>
      </c>
      <c r="T71" s="226" t="s">
        <v>2933</v>
      </c>
      <c r="U71" s="252" t="s">
        <v>717</v>
      </c>
      <c r="V71" s="252" t="s">
        <v>676</v>
      </c>
      <c r="W71" s="226" t="s">
        <v>935</v>
      </c>
      <c r="X71" s="260" t="s">
        <v>2908</v>
      </c>
      <c r="Y71" s="254">
        <v>1841109152501</v>
      </c>
      <c r="Z71" s="232" t="s">
        <v>980</v>
      </c>
      <c r="AA71" s="232" t="s">
        <v>980</v>
      </c>
      <c r="AB71" s="232" t="s">
        <v>980</v>
      </c>
      <c r="AC71" s="232" t="s">
        <v>980</v>
      </c>
      <c r="AD71" s="232" t="s">
        <v>980</v>
      </c>
      <c r="AE71" s="262">
        <v>3</v>
      </c>
      <c r="AF71" s="262"/>
      <c r="AG71" s="291">
        <v>16578</v>
      </c>
      <c r="AH71" s="291">
        <v>7680</v>
      </c>
      <c r="AI71" s="291">
        <f t="shared" si="21"/>
        <v>14499.118799999998</v>
      </c>
      <c r="AJ71" s="291">
        <f t="shared" si="17"/>
        <v>24265.1325</v>
      </c>
      <c r="AK71" s="291">
        <f t="shared" si="25"/>
        <v>6768</v>
      </c>
      <c r="AL71" s="291">
        <v>6865.152</v>
      </c>
      <c r="AM71" s="291">
        <f t="shared" si="26"/>
        <v>2288.384</v>
      </c>
      <c r="AN71" s="291">
        <v>2256</v>
      </c>
      <c r="AO71" s="291">
        <v>2256</v>
      </c>
      <c r="AP71" s="291">
        <v>2256</v>
      </c>
      <c r="AQ71" s="291">
        <f t="shared" si="27"/>
        <v>5880</v>
      </c>
      <c r="AR71" s="291">
        <v>2256</v>
      </c>
      <c r="AS71" s="291">
        <v>1812</v>
      </c>
      <c r="AT71" s="291">
        <v>1812</v>
      </c>
      <c r="AU71" s="291">
        <f t="shared" si="18"/>
        <v>5436</v>
      </c>
      <c r="AV71" s="291">
        <v>1812</v>
      </c>
      <c r="AW71" s="291">
        <v>1812</v>
      </c>
      <c r="AX71" s="291">
        <v>1812</v>
      </c>
      <c r="AY71" s="291">
        <f t="shared" si="22"/>
        <v>6181.1325</v>
      </c>
      <c r="AZ71" s="254">
        <v>2060.3775</v>
      </c>
      <c r="BA71" s="254">
        <v>2060.3775</v>
      </c>
      <c r="BB71" s="254">
        <v>2060.3775</v>
      </c>
      <c r="BC71" s="291">
        <v>14499.118799999998</v>
      </c>
      <c r="BD71" s="291">
        <f t="shared" si="23"/>
        <v>1812.3898499999998</v>
      </c>
      <c r="BE71" s="374">
        <v>19346.297599999998</v>
      </c>
      <c r="BF71" s="374">
        <f t="shared" si="28"/>
        <v>3224.382933333333</v>
      </c>
      <c r="BG71" s="291">
        <v>6768</v>
      </c>
      <c r="BH71" s="281">
        <f t="shared" si="29"/>
        <v>2256</v>
      </c>
      <c r="BI71" s="374">
        <v>178</v>
      </c>
      <c r="BJ71" s="254">
        <v>248.3775</v>
      </c>
      <c r="BK71" s="292">
        <f t="shared" si="19"/>
        <v>2060.3775</v>
      </c>
      <c r="BL71" s="365">
        <v>1968.7125</v>
      </c>
      <c r="BM71" s="365">
        <v>1968.7125</v>
      </c>
      <c r="BN71" s="365">
        <v>1968.7125</v>
      </c>
      <c r="BO71" s="365">
        <v>1968.7125</v>
      </c>
      <c r="BP71" s="365">
        <f t="shared" si="24"/>
        <v>5906.137500000001</v>
      </c>
      <c r="BQ71" s="47">
        <f t="shared" si="20"/>
        <v>24265.1325</v>
      </c>
      <c r="BR71" s="104"/>
      <c r="BS71" s="104"/>
      <c r="BT71" s="104"/>
    </row>
    <row r="72" spans="1:69" ht="15.75">
      <c r="A72" s="139">
        <v>9014</v>
      </c>
      <c r="B72" s="236">
        <v>71</v>
      </c>
      <c r="C72" s="251">
        <v>28</v>
      </c>
      <c r="D72" s="237" t="s">
        <v>1407</v>
      </c>
      <c r="E72" s="237" t="s">
        <v>1051</v>
      </c>
      <c r="F72" s="237">
        <v>16599</v>
      </c>
      <c r="G72" s="252" t="s">
        <v>936</v>
      </c>
      <c r="H72" s="253"/>
      <c r="I72" s="211"/>
      <c r="J72" s="259"/>
      <c r="K72" s="259"/>
      <c r="L72" s="226"/>
      <c r="M72" s="226" t="s">
        <v>761</v>
      </c>
      <c r="N72" s="226" t="s">
        <v>2030</v>
      </c>
      <c r="O72" s="247" t="s">
        <v>519</v>
      </c>
      <c r="P72" s="211" t="s">
        <v>2800</v>
      </c>
      <c r="Q72" s="226">
        <v>733708984</v>
      </c>
      <c r="R72" s="226">
        <v>19871030</v>
      </c>
      <c r="S72" s="226" t="s">
        <v>1293</v>
      </c>
      <c r="T72" s="226" t="s">
        <v>2031</v>
      </c>
      <c r="U72" s="252" t="s">
        <v>2202</v>
      </c>
      <c r="V72" s="252" t="s">
        <v>640</v>
      </c>
      <c r="W72" s="226" t="s">
        <v>935</v>
      </c>
      <c r="X72" s="260">
        <v>206478</v>
      </c>
      <c r="Y72" s="254">
        <v>2580117151231</v>
      </c>
      <c r="Z72" s="232" t="s">
        <v>980</v>
      </c>
      <c r="AA72" s="232" t="s">
        <v>975</v>
      </c>
      <c r="AB72" s="232" t="s">
        <v>980</v>
      </c>
      <c r="AC72" s="232" t="s">
        <v>979</v>
      </c>
      <c r="AD72" s="232" t="s">
        <v>980</v>
      </c>
      <c r="AE72" s="262">
        <v>3</v>
      </c>
      <c r="AF72" s="262"/>
      <c r="AG72" s="291">
        <v>11052</v>
      </c>
      <c r="AH72" s="291">
        <v>5120</v>
      </c>
      <c r="AI72" s="291">
        <f t="shared" si="21"/>
        <v>9666.0792</v>
      </c>
      <c r="AJ72" s="291">
        <f t="shared" si="17"/>
        <v>16176.755000000001</v>
      </c>
      <c r="AK72" s="291">
        <f t="shared" si="25"/>
        <v>4512</v>
      </c>
      <c r="AL72" s="291">
        <v>4576.768</v>
      </c>
      <c r="AM72" s="291">
        <f t="shared" si="26"/>
        <v>1525.5893333333333</v>
      </c>
      <c r="AN72" s="291">
        <v>1504</v>
      </c>
      <c r="AO72" s="291">
        <v>1504</v>
      </c>
      <c r="AP72" s="291">
        <v>1504</v>
      </c>
      <c r="AQ72" s="291">
        <f t="shared" si="27"/>
        <v>3920</v>
      </c>
      <c r="AR72" s="291">
        <v>1504</v>
      </c>
      <c r="AS72" s="291">
        <v>1208</v>
      </c>
      <c r="AT72" s="291">
        <v>1208</v>
      </c>
      <c r="AU72" s="291">
        <f t="shared" si="18"/>
        <v>3624</v>
      </c>
      <c r="AV72" s="291">
        <v>1208</v>
      </c>
      <c r="AW72" s="291">
        <v>1208</v>
      </c>
      <c r="AX72" s="291">
        <v>1208</v>
      </c>
      <c r="AY72" s="291">
        <f t="shared" si="22"/>
        <v>4120.755</v>
      </c>
      <c r="AZ72" s="254">
        <v>1373.585</v>
      </c>
      <c r="BA72" s="254">
        <v>1373.585</v>
      </c>
      <c r="BB72" s="254">
        <v>1373.585</v>
      </c>
      <c r="BC72" s="291">
        <v>9666.0792</v>
      </c>
      <c r="BD72" s="291">
        <f t="shared" si="23"/>
        <v>1208.2599</v>
      </c>
      <c r="BE72" s="374">
        <v>12896.9442</v>
      </c>
      <c r="BF72" s="374">
        <f t="shared" si="28"/>
        <v>2149.4907</v>
      </c>
      <c r="BG72" s="291">
        <v>4512</v>
      </c>
      <c r="BH72" s="281">
        <f t="shared" si="29"/>
        <v>1504</v>
      </c>
      <c r="BI72" s="374">
        <v>118</v>
      </c>
      <c r="BJ72" s="254">
        <v>165.585</v>
      </c>
      <c r="BK72" s="292">
        <f t="shared" si="19"/>
        <v>1373.585</v>
      </c>
      <c r="BL72" s="365">
        <v>1312.7735</v>
      </c>
      <c r="BM72" s="365">
        <v>1312.7735</v>
      </c>
      <c r="BN72" s="365">
        <v>1312.7735</v>
      </c>
      <c r="BO72" s="365">
        <v>1312.7735</v>
      </c>
      <c r="BP72" s="365">
        <f t="shared" si="24"/>
        <v>3938.3205</v>
      </c>
      <c r="BQ72" s="47">
        <f t="shared" si="20"/>
        <v>16176.755000000001</v>
      </c>
    </row>
    <row r="73" spans="1:69" ht="15.75">
      <c r="A73" s="142">
        <v>9015</v>
      </c>
      <c r="B73" s="237">
        <v>72</v>
      </c>
      <c r="C73" s="251">
        <v>50</v>
      </c>
      <c r="D73" s="237" t="s">
        <v>1407</v>
      </c>
      <c r="E73" s="237" t="s">
        <v>1051</v>
      </c>
      <c r="F73" s="244">
        <v>16600</v>
      </c>
      <c r="G73" s="252" t="s">
        <v>946</v>
      </c>
      <c r="H73" s="253"/>
      <c r="I73" s="226"/>
      <c r="J73" s="259"/>
      <c r="K73" s="259"/>
      <c r="L73" s="226"/>
      <c r="M73" s="226" t="s">
        <v>2903</v>
      </c>
      <c r="N73" s="226" t="s">
        <v>2032</v>
      </c>
      <c r="O73" s="247" t="s">
        <v>510</v>
      </c>
      <c r="P73" s="211" t="s">
        <v>2800</v>
      </c>
      <c r="Q73" s="226">
        <v>722403895</v>
      </c>
      <c r="R73" s="226">
        <v>19871170</v>
      </c>
      <c r="S73" s="226" t="s">
        <v>1294</v>
      </c>
      <c r="T73" s="226" t="s">
        <v>2932</v>
      </c>
      <c r="U73" s="252" t="s">
        <v>2203</v>
      </c>
      <c r="V73" s="252" t="s">
        <v>720</v>
      </c>
      <c r="W73" s="226" t="s">
        <v>2840</v>
      </c>
      <c r="X73" s="260">
        <v>75263</v>
      </c>
      <c r="Y73" s="254">
        <v>1700423150011</v>
      </c>
      <c r="Z73" s="232" t="s">
        <v>983</v>
      </c>
      <c r="AA73" s="232" t="s">
        <v>975</v>
      </c>
      <c r="AB73" s="232" t="s">
        <v>983</v>
      </c>
      <c r="AC73" s="232" t="s">
        <v>979</v>
      </c>
      <c r="AD73" s="232" t="s">
        <v>975</v>
      </c>
      <c r="AE73" s="262">
        <v>3</v>
      </c>
      <c r="AF73" s="262"/>
      <c r="AG73" s="291">
        <v>13815</v>
      </c>
      <c r="AH73" s="291">
        <v>6400</v>
      </c>
      <c r="AI73" s="291">
        <f t="shared" si="21"/>
        <v>12082.598999999998</v>
      </c>
      <c r="AJ73" s="291">
        <f t="shared" si="17"/>
        <v>20219.761</v>
      </c>
      <c r="AK73" s="291">
        <f t="shared" si="25"/>
        <v>5640</v>
      </c>
      <c r="AL73" s="291">
        <v>5720.96</v>
      </c>
      <c r="AM73" s="291">
        <f t="shared" si="26"/>
        <v>1906.9866666666667</v>
      </c>
      <c r="AN73" s="291">
        <v>1880</v>
      </c>
      <c r="AO73" s="291">
        <v>1880</v>
      </c>
      <c r="AP73" s="291">
        <v>1880</v>
      </c>
      <c r="AQ73" s="291">
        <f t="shared" si="27"/>
        <v>4900</v>
      </c>
      <c r="AR73" s="291">
        <v>1880</v>
      </c>
      <c r="AS73" s="291">
        <v>1510</v>
      </c>
      <c r="AT73" s="291">
        <v>1510</v>
      </c>
      <c r="AU73" s="291">
        <f t="shared" si="18"/>
        <v>4530</v>
      </c>
      <c r="AV73" s="291">
        <v>1510</v>
      </c>
      <c r="AW73" s="291">
        <v>1510</v>
      </c>
      <c r="AX73" s="291">
        <v>1510</v>
      </c>
      <c r="AY73" s="291">
        <f t="shared" si="22"/>
        <v>5149.761</v>
      </c>
      <c r="AZ73" s="254">
        <v>1716.587</v>
      </c>
      <c r="BA73" s="254">
        <v>1716.587</v>
      </c>
      <c r="BB73" s="254">
        <v>1716.587</v>
      </c>
      <c r="BC73" s="291">
        <v>12082.598999999998</v>
      </c>
      <c r="BD73" s="291">
        <f t="shared" si="23"/>
        <v>1510.3248749999998</v>
      </c>
      <c r="BE73" s="374">
        <v>16121.6209</v>
      </c>
      <c r="BF73" s="374">
        <f t="shared" si="28"/>
        <v>2686.936816666667</v>
      </c>
      <c r="BG73" s="291">
        <v>5640</v>
      </c>
      <c r="BH73" s="281">
        <f t="shared" si="29"/>
        <v>1880</v>
      </c>
      <c r="BI73" s="374">
        <v>148</v>
      </c>
      <c r="BJ73" s="254">
        <v>206.587</v>
      </c>
      <c r="BK73" s="292">
        <f t="shared" si="19"/>
        <v>1716.587</v>
      </c>
      <c r="BL73" s="365">
        <v>1640.743</v>
      </c>
      <c r="BM73" s="365">
        <v>1640.743</v>
      </c>
      <c r="BN73" s="365">
        <v>1640.743</v>
      </c>
      <c r="BO73" s="365">
        <v>1640.743</v>
      </c>
      <c r="BP73" s="365">
        <f t="shared" si="24"/>
        <v>4922.228999999999</v>
      </c>
      <c r="BQ73" s="47">
        <f t="shared" si="20"/>
        <v>20219.761</v>
      </c>
    </row>
    <row r="74" spans="1:69" ht="15.75">
      <c r="A74" s="139">
        <v>9016</v>
      </c>
      <c r="B74" s="236">
        <v>73</v>
      </c>
      <c r="C74" s="251">
        <v>66</v>
      </c>
      <c r="D74" s="237" t="s">
        <v>1407</v>
      </c>
      <c r="E74" s="237" t="s">
        <v>1051</v>
      </c>
      <c r="F74" s="237">
        <v>16601</v>
      </c>
      <c r="G74" s="252" t="s">
        <v>952</v>
      </c>
      <c r="H74" s="253"/>
      <c r="I74" s="226"/>
      <c r="J74" s="259"/>
      <c r="K74" s="259"/>
      <c r="L74" s="226"/>
      <c r="M74" s="226" t="s">
        <v>2818</v>
      </c>
      <c r="N74" s="226" t="s">
        <v>2038</v>
      </c>
      <c r="O74" s="247" t="s">
        <v>511</v>
      </c>
      <c r="P74" s="211" t="s">
        <v>2800</v>
      </c>
      <c r="Q74" s="226">
        <v>722700956</v>
      </c>
      <c r="R74" s="226">
        <v>20688711</v>
      </c>
      <c r="S74" s="226" t="s">
        <v>2000</v>
      </c>
      <c r="T74" s="226" t="s">
        <v>2039</v>
      </c>
      <c r="U74" s="252" t="s">
        <v>714</v>
      </c>
      <c r="V74" s="252" t="s">
        <v>956</v>
      </c>
      <c r="W74" s="226" t="s">
        <v>2840</v>
      </c>
      <c r="X74" s="260">
        <v>858248</v>
      </c>
      <c r="Y74" s="254">
        <v>1661113151772</v>
      </c>
      <c r="Z74" s="232" t="s">
        <v>980</v>
      </c>
      <c r="AA74" s="232" t="s">
        <v>975</v>
      </c>
      <c r="AB74" s="232" t="s">
        <v>982</v>
      </c>
      <c r="AC74" s="232" t="s">
        <v>981</v>
      </c>
      <c r="AD74" s="232" t="s">
        <v>982</v>
      </c>
      <c r="AE74" s="262">
        <v>3</v>
      </c>
      <c r="AF74" s="262"/>
      <c r="AG74" s="291">
        <v>13815</v>
      </c>
      <c r="AH74" s="291">
        <v>6400</v>
      </c>
      <c r="AI74" s="291">
        <f t="shared" si="21"/>
        <v>12082.598999999998</v>
      </c>
      <c r="AJ74" s="291">
        <f t="shared" si="17"/>
        <v>20219.761</v>
      </c>
      <c r="AK74" s="291">
        <f t="shared" si="25"/>
        <v>5640</v>
      </c>
      <c r="AL74" s="291">
        <v>5720.96</v>
      </c>
      <c r="AM74" s="291">
        <f t="shared" si="26"/>
        <v>1906.9866666666667</v>
      </c>
      <c r="AN74" s="291">
        <v>1880</v>
      </c>
      <c r="AO74" s="291">
        <v>1880</v>
      </c>
      <c r="AP74" s="291">
        <v>1880</v>
      </c>
      <c r="AQ74" s="291">
        <f t="shared" si="27"/>
        <v>4900</v>
      </c>
      <c r="AR74" s="291">
        <v>1880</v>
      </c>
      <c r="AS74" s="291">
        <v>1510</v>
      </c>
      <c r="AT74" s="291">
        <v>1510</v>
      </c>
      <c r="AU74" s="291">
        <f t="shared" si="18"/>
        <v>4530</v>
      </c>
      <c r="AV74" s="291">
        <v>1510</v>
      </c>
      <c r="AW74" s="291">
        <v>1510</v>
      </c>
      <c r="AX74" s="291">
        <v>1510</v>
      </c>
      <c r="AY74" s="291">
        <f t="shared" si="22"/>
        <v>5149.761</v>
      </c>
      <c r="AZ74" s="254">
        <v>1716.587</v>
      </c>
      <c r="BA74" s="254">
        <v>1716.587</v>
      </c>
      <c r="BB74" s="254">
        <v>1716.587</v>
      </c>
      <c r="BC74" s="291">
        <v>12082.598999999998</v>
      </c>
      <c r="BD74" s="291">
        <f t="shared" si="23"/>
        <v>1510.3248749999998</v>
      </c>
      <c r="BE74" s="374">
        <v>16121.6209</v>
      </c>
      <c r="BF74" s="374">
        <f t="shared" si="28"/>
        <v>2686.936816666667</v>
      </c>
      <c r="BG74" s="291">
        <v>5640</v>
      </c>
      <c r="BH74" s="281">
        <f t="shared" si="29"/>
        <v>1880</v>
      </c>
      <c r="BI74" s="374">
        <v>148</v>
      </c>
      <c r="BJ74" s="254">
        <v>206.587</v>
      </c>
      <c r="BK74" s="292">
        <f t="shared" si="19"/>
        <v>1716.587</v>
      </c>
      <c r="BL74" s="365">
        <v>1640.743</v>
      </c>
      <c r="BM74" s="365">
        <v>1640.743</v>
      </c>
      <c r="BN74" s="365">
        <v>1640.743</v>
      </c>
      <c r="BO74" s="365">
        <v>1640.743</v>
      </c>
      <c r="BP74" s="365">
        <f t="shared" si="24"/>
        <v>4922.228999999999</v>
      </c>
      <c r="BQ74" s="47">
        <f t="shared" si="20"/>
        <v>20219.761</v>
      </c>
    </row>
    <row r="75" spans="1:69" ht="15.75">
      <c r="A75" s="142">
        <v>9017</v>
      </c>
      <c r="B75" s="237">
        <v>74</v>
      </c>
      <c r="C75" s="251">
        <v>6</v>
      </c>
      <c r="D75" s="237" t="s">
        <v>1407</v>
      </c>
      <c r="E75" s="237" t="s">
        <v>1051</v>
      </c>
      <c r="F75" s="244">
        <v>16602</v>
      </c>
      <c r="G75" s="252" t="s">
        <v>2163</v>
      </c>
      <c r="H75" s="253"/>
      <c r="I75" s="211"/>
      <c r="J75" s="259"/>
      <c r="K75" s="259"/>
      <c r="L75" s="226"/>
      <c r="M75" s="226" t="s">
        <v>2818</v>
      </c>
      <c r="N75" s="226" t="s">
        <v>2033</v>
      </c>
      <c r="O75" s="247" t="s">
        <v>509</v>
      </c>
      <c r="P75" s="211" t="s">
        <v>2800</v>
      </c>
      <c r="Q75" s="226">
        <v>723351506</v>
      </c>
      <c r="R75" s="226">
        <v>20658477</v>
      </c>
      <c r="S75" s="226" t="s">
        <v>321</v>
      </c>
      <c r="T75" s="226" t="s">
        <v>2034</v>
      </c>
      <c r="U75" s="252" t="s">
        <v>716</v>
      </c>
      <c r="V75" s="252" t="s">
        <v>675</v>
      </c>
      <c r="W75" s="226" t="s">
        <v>2840</v>
      </c>
      <c r="X75" s="260">
        <v>665063</v>
      </c>
      <c r="Y75" s="254">
        <v>2740209151794</v>
      </c>
      <c r="Z75" s="232" t="s">
        <v>996</v>
      </c>
      <c r="AA75" s="232" t="s">
        <v>979</v>
      </c>
      <c r="AB75" s="232" t="s">
        <v>995</v>
      </c>
      <c r="AC75" s="232" t="s">
        <v>975</v>
      </c>
      <c r="AD75" s="232" t="s">
        <v>979</v>
      </c>
      <c r="AE75" s="262">
        <v>3</v>
      </c>
      <c r="AF75" s="262"/>
      <c r="AG75" s="291">
        <v>13815</v>
      </c>
      <c r="AH75" s="291">
        <v>6400</v>
      </c>
      <c r="AI75" s="291">
        <f t="shared" si="21"/>
        <v>12082.598999999998</v>
      </c>
      <c r="AJ75" s="291">
        <f t="shared" si="17"/>
        <v>20219.761</v>
      </c>
      <c r="AK75" s="291">
        <f t="shared" si="25"/>
        <v>5640</v>
      </c>
      <c r="AL75" s="291">
        <v>5720.96</v>
      </c>
      <c r="AM75" s="291">
        <f t="shared" si="26"/>
        <v>1906.9866666666667</v>
      </c>
      <c r="AN75" s="291">
        <v>1880</v>
      </c>
      <c r="AO75" s="291">
        <v>1880</v>
      </c>
      <c r="AP75" s="291">
        <v>1880</v>
      </c>
      <c r="AQ75" s="291">
        <f t="shared" si="27"/>
        <v>4900</v>
      </c>
      <c r="AR75" s="291">
        <v>1880</v>
      </c>
      <c r="AS75" s="291">
        <v>1510</v>
      </c>
      <c r="AT75" s="291">
        <v>1510</v>
      </c>
      <c r="AU75" s="291">
        <f t="shared" si="18"/>
        <v>4530</v>
      </c>
      <c r="AV75" s="291">
        <v>1510</v>
      </c>
      <c r="AW75" s="291">
        <v>1510</v>
      </c>
      <c r="AX75" s="291">
        <v>1510</v>
      </c>
      <c r="AY75" s="291">
        <f t="shared" si="22"/>
        <v>5149.761</v>
      </c>
      <c r="AZ75" s="254">
        <v>1716.587</v>
      </c>
      <c r="BA75" s="254">
        <v>1716.587</v>
      </c>
      <c r="BB75" s="254">
        <v>1716.587</v>
      </c>
      <c r="BC75" s="291">
        <v>12082.598999999998</v>
      </c>
      <c r="BD75" s="291">
        <f t="shared" si="23"/>
        <v>1510.3248749999998</v>
      </c>
      <c r="BE75" s="374">
        <v>16121.6209</v>
      </c>
      <c r="BF75" s="374">
        <f t="shared" si="28"/>
        <v>2686.936816666667</v>
      </c>
      <c r="BG75" s="291">
        <v>5640</v>
      </c>
      <c r="BH75" s="281">
        <f t="shared" si="29"/>
        <v>1880</v>
      </c>
      <c r="BI75" s="374">
        <v>148</v>
      </c>
      <c r="BJ75" s="254">
        <v>206.587</v>
      </c>
      <c r="BK75" s="292">
        <f t="shared" si="19"/>
        <v>1716.587</v>
      </c>
      <c r="BL75" s="365">
        <v>1640.743</v>
      </c>
      <c r="BM75" s="365">
        <v>1640.743</v>
      </c>
      <c r="BN75" s="365">
        <v>1640.743</v>
      </c>
      <c r="BO75" s="365">
        <v>1640.743</v>
      </c>
      <c r="BP75" s="365">
        <f t="shared" si="24"/>
        <v>4922.228999999999</v>
      </c>
      <c r="BQ75" s="47">
        <f t="shared" si="20"/>
        <v>20219.761</v>
      </c>
    </row>
    <row r="76" spans="1:72" s="139" customFormat="1" ht="15.75">
      <c r="A76" s="139">
        <v>9018</v>
      </c>
      <c r="B76" s="236">
        <v>75</v>
      </c>
      <c r="C76" s="251">
        <v>169</v>
      </c>
      <c r="D76" s="237" t="s">
        <v>1407</v>
      </c>
      <c r="E76" s="237" t="s">
        <v>1051</v>
      </c>
      <c r="F76" s="237">
        <v>16603</v>
      </c>
      <c r="G76" s="252" t="s">
        <v>2160</v>
      </c>
      <c r="H76" s="253"/>
      <c r="I76" s="211"/>
      <c r="J76" s="259"/>
      <c r="K76" s="259"/>
      <c r="L76" s="226"/>
      <c r="M76" s="226" t="s">
        <v>392</v>
      </c>
      <c r="N76" s="226" t="s">
        <v>2017</v>
      </c>
      <c r="O76" s="247" t="s">
        <v>2018</v>
      </c>
      <c r="P76" s="211" t="s">
        <v>2800</v>
      </c>
      <c r="Q76" s="226">
        <v>766395968</v>
      </c>
      <c r="R76" s="226">
        <v>26249758</v>
      </c>
      <c r="S76" s="226" t="s">
        <v>1296</v>
      </c>
      <c r="T76" s="226" t="s">
        <v>2019</v>
      </c>
      <c r="U76" s="252" t="s">
        <v>715</v>
      </c>
      <c r="V76" s="252" t="s">
        <v>664</v>
      </c>
      <c r="W76" s="226" t="s">
        <v>935</v>
      </c>
      <c r="X76" s="260" t="s">
        <v>2761</v>
      </c>
      <c r="Y76" s="254">
        <v>2811003410040</v>
      </c>
      <c r="Z76" s="232" t="s">
        <v>974</v>
      </c>
      <c r="AA76" s="232" t="s">
        <v>973</v>
      </c>
      <c r="AB76" s="232" t="s">
        <v>974</v>
      </c>
      <c r="AC76" s="232" t="s">
        <v>973</v>
      </c>
      <c r="AD76" s="232" t="s">
        <v>971</v>
      </c>
      <c r="AE76" s="262">
        <v>3</v>
      </c>
      <c r="AF76" s="262"/>
      <c r="AG76" s="291">
        <v>16578</v>
      </c>
      <c r="AH76" s="291">
        <v>7680</v>
      </c>
      <c r="AI76" s="291">
        <f t="shared" si="21"/>
        <v>14499.118799999998</v>
      </c>
      <c r="AJ76" s="291">
        <f t="shared" si="17"/>
        <v>24265.1325</v>
      </c>
      <c r="AK76" s="291">
        <f t="shared" si="25"/>
        <v>6768</v>
      </c>
      <c r="AL76" s="291">
        <v>6865.152</v>
      </c>
      <c r="AM76" s="291">
        <f t="shared" si="26"/>
        <v>2288.384</v>
      </c>
      <c r="AN76" s="291">
        <v>2256</v>
      </c>
      <c r="AO76" s="291">
        <v>2256</v>
      </c>
      <c r="AP76" s="291">
        <v>2256</v>
      </c>
      <c r="AQ76" s="291">
        <f t="shared" si="27"/>
        <v>5880</v>
      </c>
      <c r="AR76" s="291">
        <v>2256</v>
      </c>
      <c r="AS76" s="291">
        <v>1812</v>
      </c>
      <c r="AT76" s="291">
        <v>1812</v>
      </c>
      <c r="AU76" s="291">
        <f t="shared" si="18"/>
        <v>5436</v>
      </c>
      <c r="AV76" s="291">
        <v>1812</v>
      </c>
      <c r="AW76" s="291">
        <v>1812</v>
      </c>
      <c r="AX76" s="291">
        <v>1812</v>
      </c>
      <c r="AY76" s="291">
        <f t="shared" si="22"/>
        <v>6181.1325</v>
      </c>
      <c r="AZ76" s="254">
        <v>2060.3775</v>
      </c>
      <c r="BA76" s="254">
        <v>2060.3775</v>
      </c>
      <c r="BB76" s="254">
        <v>2060.3775</v>
      </c>
      <c r="BC76" s="291">
        <v>14499.118799999998</v>
      </c>
      <c r="BD76" s="291">
        <f t="shared" si="23"/>
        <v>1812.3898499999998</v>
      </c>
      <c r="BE76" s="374">
        <v>19346.297599999998</v>
      </c>
      <c r="BF76" s="374">
        <f t="shared" si="28"/>
        <v>3224.382933333333</v>
      </c>
      <c r="BG76" s="291">
        <v>6768</v>
      </c>
      <c r="BH76" s="281">
        <f t="shared" si="29"/>
        <v>2256</v>
      </c>
      <c r="BI76" s="374">
        <v>178</v>
      </c>
      <c r="BJ76" s="254">
        <v>248.3775</v>
      </c>
      <c r="BK76" s="292">
        <f t="shared" si="19"/>
        <v>2060.3775</v>
      </c>
      <c r="BL76" s="365">
        <v>1968.7125</v>
      </c>
      <c r="BM76" s="365">
        <v>1968.7125</v>
      </c>
      <c r="BN76" s="365">
        <v>1968.7125</v>
      </c>
      <c r="BO76" s="365">
        <v>1968.7125</v>
      </c>
      <c r="BP76" s="365">
        <f t="shared" si="24"/>
        <v>5906.137500000001</v>
      </c>
      <c r="BQ76" s="47">
        <f t="shared" si="20"/>
        <v>24265.1325</v>
      </c>
      <c r="BR76" s="104"/>
      <c r="BS76" s="104"/>
      <c r="BT76" s="104"/>
    </row>
    <row r="77" spans="1:69" ht="15.75">
      <c r="A77" s="142">
        <v>9019</v>
      </c>
      <c r="B77" s="237">
        <v>76</v>
      </c>
      <c r="C77" s="251">
        <v>133</v>
      </c>
      <c r="D77" s="237" t="s">
        <v>1407</v>
      </c>
      <c r="E77" s="237" t="s">
        <v>1051</v>
      </c>
      <c r="F77" s="244">
        <v>16604</v>
      </c>
      <c r="G77" s="252" t="s">
        <v>2161</v>
      </c>
      <c r="H77" s="253"/>
      <c r="I77" s="226"/>
      <c r="J77" s="259"/>
      <c r="K77" s="259"/>
      <c r="L77" s="226"/>
      <c r="M77" s="226" t="s">
        <v>960</v>
      </c>
      <c r="N77" s="226"/>
      <c r="O77" s="418" t="s">
        <v>2037</v>
      </c>
      <c r="P77" s="211" t="s">
        <v>2800</v>
      </c>
      <c r="Q77" s="226">
        <v>722431023</v>
      </c>
      <c r="R77" s="226">
        <v>19447078</v>
      </c>
      <c r="S77" s="226" t="s">
        <v>321</v>
      </c>
      <c r="T77" s="226" t="s">
        <v>2035</v>
      </c>
      <c r="U77" s="252" t="s">
        <v>2206</v>
      </c>
      <c r="V77" s="252" t="s">
        <v>674</v>
      </c>
      <c r="W77" s="226" t="s">
        <v>935</v>
      </c>
      <c r="X77" s="260" t="s">
        <v>1007</v>
      </c>
      <c r="Y77" s="254">
        <v>1650619155230</v>
      </c>
      <c r="Z77" s="232" t="s">
        <v>974</v>
      </c>
      <c r="AA77" s="232" t="s">
        <v>983</v>
      </c>
      <c r="AB77" s="232" t="s">
        <v>974</v>
      </c>
      <c r="AC77" s="232" t="s">
        <v>983</v>
      </c>
      <c r="AD77" s="232" t="s">
        <v>974</v>
      </c>
      <c r="AE77" s="262">
        <v>3</v>
      </c>
      <c r="AF77" s="262"/>
      <c r="AG77" s="291">
        <v>16578</v>
      </c>
      <c r="AH77" s="291">
        <v>7680</v>
      </c>
      <c r="AI77" s="291">
        <f t="shared" si="21"/>
        <v>14499.118799999998</v>
      </c>
      <c r="AJ77" s="291">
        <f t="shared" si="17"/>
        <v>24265.1325</v>
      </c>
      <c r="AK77" s="291">
        <f t="shared" si="25"/>
        <v>6768</v>
      </c>
      <c r="AL77" s="291">
        <v>6865.152</v>
      </c>
      <c r="AM77" s="291">
        <f t="shared" si="26"/>
        <v>2288.384</v>
      </c>
      <c r="AN77" s="291">
        <v>2256</v>
      </c>
      <c r="AO77" s="291">
        <v>2256</v>
      </c>
      <c r="AP77" s="291">
        <v>2256</v>
      </c>
      <c r="AQ77" s="291">
        <f t="shared" si="27"/>
        <v>5880</v>
      </c>
      <c r="AR77" s="291">
        <v>2256</v>
      </c>
      <c r="AS77" s="291">
        <v>1812</v>
      </c>
      <c r="AT77" s="291">
        <v>1812</v>
      </c>
      <c r="AU77" s="291">
        <f t="shared" si="18"/>
        <v>5436</v>
      </c>
      <c r="AV77" s="291">
        <v>1812</v>
      </c>
      <c r="AW77" s="291">
        <v>1812</v>
      </c>
      <c r="AX77" s="291">
        <v>1812</v>
      </c>
      <c r="AY77" s="291">
        <f t="shared" si="22"/>
        <v>6181.1325</v>
      </c>
      <c r="AZ77" s="254">
        <v>2060.3775</v>
      </c>
      <c r="BA77" s="254">
        <v>2060.3775</v>
      </c>
      <c r="BB77" s="254">
        <v>2060.3775</v>
      </c>
      <c r="BC77" s="291">
        <v>14499.118799999998</v>
      </c>
      <c r="BD77" s="291">
        <f t="shared" si="23"/>
        <v>1812.3898499999998</v>
      </c>
      <c r="BE77" s="374">
        <v>19346.297599999998</v>
      </c>
      <c r="BF77" s="374">
        <f t="shared" si="28"/>
        <v>3224.382933333333</v>
      </c>
      <c r="BG77" s="291">
        <v>6768</v>
      </c>
      <c r="BH77" s="281">
        <f t="shared" si="29"/>
        <v>2256</v>
      </c>
      <c r="BI77" s="374">
        <v>178</v>
      </c>
      <c r="BJ77" s="254">
        <v>248.3775</v>
      </c>
      <c r="BK77" s="292">
        <f t="shared" si="19"/>
        <v>2060.3775</v>
      </c>
      <c r="BL77" s="365">
        <v>1968.7125</v>
      </c>
      <c r="BM77" s="365">
        <v>1968.7125</v>
      </c>
      <c r="BN77" s="365">
        <v>1968.7125</v>
      </c>
      <c r="BO77" s="365">
        <v>1968.7125</v>
      </c>
      <c r="BP77" s="365">
        <f t="shared" si="24"/>
        <v>5906.137500000001</v>
      </c>
      <c r="BQ77" s="47">
        <f t="shared" si="20"/>
        <v>24265.1325</v>
      </c>
    </row>
    <row r="78" spans="1:69" ht="15.75">
      <c r="A78" s="139">
        <v>9020</v>
      </c>
      <c r="B78" s="236">
        <v>77</v>
      </c>
      <c r="C78" s="251">
        <v>43</v>
      </c>
      <c r="D78" s="237" t="s">
        <v>1407</v>
      </c>
      <c r="E78" s="237" t="s">
        <v>1051</v>
      </c>
      <c r="F78" s="237">
        <v>16605</v>
      </c>
      <c r="G78" s="252" t="s">
        <v>1019</v>
      </c>
      <c r="H78" s="253"/>
      <c r="I78" s="226"/>
      <c r="J78" s="259"/>
      <c r="K78" s="259"/>
      <c r="L78" s="226"/>
      <c r="M78" s="226" t="s">
        <v>1020</v>
      </c>
      <c r="N78" s="226"/>
      <c r="O78" s="247" t="s">
        <v>2036</v>
      </c>
      <c r="P78" s="211" t="s">
        <v>2800</v>
      </c>
      <c r="Q78" s="226">
        <v>751696541</v>
      </c>
      <c r="R78" s="226">
        <v>20688983</v>
      </c>
      <c r="S78" s="226" t="s">
        <v>1962</v>
      </c>
      <c r="T78" s="226" t="s">
        <v>1023</v>
      </c>
      <c r="U78" s="252" t="s">
        <v>2208</v>
      </c>
      <c r="V78" s="252" t="s">
        <v>638</v>
      </c>
      <c r="W78" s="226" t="s">
        <v>935</v>
      </c>
      <c r="X78" s="260">
        <v>933408</v>
      </c>
      <c r="Y78" s="254">
        <v>2620628400140</v>
      </c>
      <c r="Z78" s="232" t="s">
        <v>1311</v>
      </c>
      <c r="AA78" s="232" t="s">
        <v>1311</v>
      </c>
      <c r="AB78" s="232" t="s">
        <v>1311</v>
      </c>
      <c r="AC78" s="232" t="s">
        <v>1311</v>
      </c>
      <c r="AD78" s="232" t="s">
        <v>1311</v>
      </c>
      <c r="AE78" s="262">
        <v>3</v>
      </c>
      <c r="AF78" s="262"/>
      <c r="AG78" s="291">
        <v>16578</v>
      </c>
      <c r="AH78" s="291">
        <v>7680</v>
      </c>
      <c r="AI78" s="291">
        <f t="shared" si="21"/>
        <v>14499.118799999998</v>
      </c>
      <c r="AJ78" s="291">
        <f t="shared" si="17"/>
        <v>24265.1325</v>
      </c>
      <c r="AK78" s="291">
        <f t="shared" si="25"/>
        <v>6768</v>
      </c>
      <c r="AL78" s="291">
        <v>6865.152</v>
      </c>
      <c r="AM78" s="291">
        <f t="shared" si="26"/>
        <v>2288.384</v>
      </c>
      <c r="AN78" s="291">
        <v>2256</v>
      </c>
      <c r="AO78" s="291">
        <v>2256</v>
      </c>
      <c r="AP78" s="291">
        <v>2256</v>
      </c>
      <c r="AQ78" s="291">
        <f t="shared" si="27"/>
        <v>5880</v>
      </c>
      <c r="AR78" s="291">
        <v>2256</v>
      </c>
      <c r="AS78" s="291">
        <v>1812</v>
      </c>
      <c r="AT78" s="291">
        <v>1812</v>
      </c>
      <c r="AU78" s="291">
        <f t="shared" si="18"/>
        <v>5436</v>
      </c>
      <c r="AV78" s="291">
        <v>1812</v>
      </c>
      <c r="AW78" s="291">
        <v>1812</v>
      </c>
      <c r="AX78" s="291">
        <v>1812</v>
      </c>
      <c r="AY78" s="291">
        <f t="shared" si="22"/>
        <v>6181.1325</v>
      </c>
      <c r="AZ78" s="254">
        <v>2060.3775</v>
      </c>
      <c r="BA78" s="254">
        <v>2060.3775</v>
      </c>
      <c r="BB78" s="254">
        <v>2060.3775</v>
      </c>
      <c r="BC78" s="291">
        <v>14499.118799999998</v>
      </c>
      <c r="BD78" s="291">
        <f t="shared" si="23"/>
        <v>1812.3898499999998</v>
      </c>
      <c r="BE78" s="374">
        <v>19346.297599999998</v>
      </c>
      <c r="BF78" s="374">
        <f t="shared" si="28"/>
        <v>3224.382933333333</v>
      </c>
      <c r="BG78" s="291">
        <v>6768</v>
      </c>
      <c r="BH78" s="281">
        <f t="shared" si="29"/>
        <v>2256</v>
      </c>
      <c r="BI78" s="374">
        <v>178</v>
      </c>
      <c r="BJ78" s="254">
        <v>248.3775</v>
      </c>
      <c r="BK78" s="292">
        <f t="shared" si="19"/>
        <v>2060.3775</v>
      </c>
      <c r="BL78" s="365">
        <v>1968.7125</v>
      </c>
      <c r="BM78" s="365">
        <v>1968.7125</v>
      </c>
      <c r="BN78" s="365">
        <v>1968.7125</v>
      </c>
      <c r="BO78" s="365">
        <v>1968.7125</v>
      </c>
      <c r="BP78" s="365">
        <f t="shared" si="24"/>
        <v>5906.137500000001</v>
      </c>
      <c r="BQ78" s="47">
        <f t="shared" si="20"/>
        <v>24265.1325</v>
      </c>
    </row>
    <row r="79" spans="1:72" s="347" customFormat="1" ht="15.75">
      <c r="A79" s="142">
        <v>9021</v>
      </c>
      <c r="B79" s="357">
        <v>78</v>
      </c>
      <c r="C79" s="340">
        <v>178</v>
      </c>
      <c r="D79" s="340" t="s">
        <v>1407</v>
      </c>
      <c r="E79" s="341" t="s">
        <v>1051</v>
      </c>
      <c r="F79" s="244">
        <v>16606</v>
      </c>
      <c r="G79" s="340" t="s">
        <v>818</v>
      </c>
      <c r="H79" s="340"/>
      <c r="I79" s="340"/>
      <c r="J79" s="340"/>
      <c r="K79" s="340"/>
      <c r="L79" s="340"/>
      <c r="M79" s="340" t="s">
        <v>2818</v>
      </c>
      <c r="N79" s="340" t="s">
        <v>814</v>
      </c>
      <c r="O79" s="362" t="s">
        <v>1860</v>
      </c>
      <c r="P79" s="340" t="s">
        <v>2800</v>
      </c>
      <c r="Q79" s="340">
        <v>723786871</v>
      </c>
      <c r="R79" s="340">
        <v>20381902</v>
      </c>
      <c r="S79" s="340" t="s">
        <v>815</v>
      </c>
      <c r="T79" s="340" t="s">
        <v>816</v>
      </c>
      <c r="U79" s="340" t="s">
        <v>813</v>
      </c>
      <c r="V79" s="340" t="s">
        <v>817</v>
      </c>
      <c r="W79" s="340"/>
      <c r="X79" s="340"/>
      <c r="Y79" s="342"/>
      <c r="Z79" s="340"/>
      <c r="AA79" s="340"/>
      <c r="AB79" s="340"/>
      <c r="AC79" s="340"/>
      <c r="AD79" s="340"/>
      <c r="AE79" s="343"/>
      <c r="AF79" s="343"/>
      <c r="AG79" s="344">
        <v>11052</v>
      </c>
      <c r="AH79" s="345"/>
      <c r="AI79" s="291">
        <f t="shared" si="21"/>
        <v>9666.0792</v>
      </c>
      <c r="AJ79" s="291">
        <f t="shared" si="17"/>
        <v>10160.755000000001</v>
      </c>
      <c r="AK79" s="344">
        <f t="shared" si="25"/>
        <v>0</v>
      </c>
      <c r="AL79" s="346"/>
      <c r="AM79" s="346"/>
      <c r="AN79" s="346">
        <v>0</v>
      </c>
      <c r="AO79" s="346">
        <v>0</v>
      </c>
      <c r="AP79" s="346">
        <v>0</v>
      </c>
      <c r="AQ79" s="344">
        <f t="shared" si="27"/>
        <v>2416</v>
      </c>
      <c r="AR79" s="346">
        <v>0</v>
      </c>
      <c r="AS79" s="291">
        <v>1208</v>
      </c>
      <c r="AT79" s="291">
        <v>1208</v>
      </c>
      <c r="AU79" s="291">
        <f t="shared" si="18"/>
        <v>3624</v>
      </c>
      <c r="AV79" s="291">
        <v>1208</v>
      </c>
      <c r="AW79" s="291">
        <v>1208</v>
      </c>
      <c r="AX79" s="291">
        <v>1208</v>
      </c>
      <c r="AY79" s="291">
        <f t="shared" si="22"/>
        <v>4120.755</v>
      </c>
      <c r="AZ79" s="342">
        <v>1373.585</v>
      </c>
      <c r="BA79" s="342">
        <v>1373.585</v>
      </c>
      <c r="BB79" s="342">
        <v>1373.585</v>
      </c>
      <c r="BC79" s="291">
        <v>9666.0792</v>
      </c>
      <c r="BD79" s="291">
        <f t="shared" si="23"/>
        <v>1208.2599</v>
      </c>
      <c r="BE79" s="376"/>
      <c r="BF79" s="376"/>
      <c r="BG79" s="377"/>
      <c r="BH79" s="377">
        <f>SUM(BH2:BH78)</f>
        <v>159988</v>
      </c>
      <c r="BI79" s="374">
        <v>118</v>
      </c>
      <c r="BJ79" s="254">
        <v>165.585</v>
      </c>
      <c r="BK79" s="292">
        <f t="shared" si="19"/>
        <v>1373.585</v>
      </c>
      <c r="BL79" s="368">
        <v>1312.7735</v>
      </c>
      <c r="BM79" s="368">
        <v>1312.7735</v>
      </c>
      <c r="BN79" s="368">
        <v>1312.7735</v>
      </c>
      <c r="BO79" s="365">
        <v>1312.7735</v>
      </c>
      <c r="BP79" s="365">
        <f t="shared" si="24"/>
        <v>3938.3205</v>
      </c>
      <c r="BQ79" s="47">
        <f t="shared" si="20"/>
        <v>10160.755000000001</v>
      </c>
      <c r="BR79" s="384"/>
      <c r="BS79" s="384"/>
      <c r="BT79" s="384"/>
    </row>
    <row r="80" spans="1:72" s="355" customFormat="1" ht="15.75">
      <c r="A80" s="139">
        <v>9022</v>
      </c>
      <c r="B80" s="357">
        <v>79</v>
      </c>
      <c r="C80" s="348">
        <v>179</v>
      </c>
      <c r="D80" s="348" t="s">
        <v>1407</v>
      </c>
      <c r="E80" s="349" t="s">
        <v>1051</v>
      </c>
      <c r="F80" s="237">
        <v>16607</v>
      </c>
      <c r="G80" s="348" t="s">
        <v>819</v>
      </c>
      <c r="H80" s="348"/>
      <c r="I80" s="348"/>
      <c r="J80" s="348"/>
      <c r="K80" s="348"/>
      <c r="L80" s="348"/>
      <c r="M80" s="348" t="s">
        <v>2818</v>
      </c>
      <c r="N80" s="348" t="s">
        <v>820</v>
      </c>
      <c r="O80" s="362" t="s">
        <v>1859</v>
      </c>
      <c r="P80" s="348" t="s">
        <v>2800</v>
      </c>
      <c r="Q80" s="348">
        <v>734919282</v>
      </c>
      <c r="R80" s="348">
        <v>30769031</v>
      </c>
      <c r="S80" s="348" t="s">
        <v>321</v>
      </c>
      <c r="T80" s="348" t="s">
        <v>821</v>
      </c>
      <c r="U80" s="348" t="s">
        <v>822</v>
      </c>
      <c r="V80" s="348" t="s">
        <v>1673</v>
      </c>
      <c r="W80" s="348"/>
      <c r="X80" s="340"/>
      <c r="Y80" s="350" t="s">
        <v>1084</v>
      </c>
      <c r="Z80" s="348"/>
      <c r="AA80" s="348"/>
      <c r="AB80" s="348"/>
      <c r="AC80" s="348"/>
      <c r="AD80" s="348"/>
      <c r="AE80" s="351"/>
      <c r="AF80" s="351"/>
      <c r="AG80" s="352">
        <v>11052</v>
      </c>
      <c r="AH80" s="353"/>
      <c r="AI80" s="291">
        <f t="shared" si="21"/>
        <v>9666.0792</v>
      </c>
      <c r="AJ80" s="291">
        <f t="shared" si="17"/>
        <v>10160.755000000001</v>
      </c>
      <c r="AK80" s="352">
        <f t="shared" si="25"/>
        <v>0</v>
      </c>
      <c r="AL80" s="354"/>
      <c r="AM80" s="354"/>
      <c r="AN80" s="352">
        <v>0</v>
      </c>
      <c r="AO80" s="352">
        <v>0</v>
      </c>
      <c r="AP80" s="352">
        <v>0</v>
      </c>
      <c r="AQ80" s="352">
        <f t="shared" si="27"/>
        <v>2416</v>
      </c>
      <c r="AR80" s="352">
        <v>0</v>
      </c>
      <c r="AS80" s="291">
        <v>1208</v>
      </c>
      <c r="AT80" s="291">
        <v>1208</v>
      </c>
      <c r="AU80" s="291">
        <f t="shared" si="18"/>
        <v>3624</v>
      </c>
      <c r="AV80" s="291">
        <v>1208</v>
      </c>
      <c r="AW80" s="291">
        <v>1208</v>
      </c>
      <c r="AX80" s="291">
        <v>1208</v>
      </c>
      <c r="AY80" s="291">
        <f t="shared" si="22"/>
        <v>4120.755</v>
      </c>
      <c r="AZ80" s="350">
        <v>1373.585</v>
      </c>
      <c r="BA80" s="350">
        <v>1373.585</v>
      </c>
      <c r="BB80" s="350">
        <v>1373.585</v>
      </c>
      <c r="BC80" s="291">
        <v>9666.0792</v>
      </c>
      <c r="BD80" s="291">
        <f t="shared" si="23"/>
        <v>1208.2599</v>
      </c>
      <c r="BE80" s="344"/>
      <c r="BF80" s="344"/>
      <c r="BG80" s="378"/>
      <c r="BH80" s="378"/>
      <c r="BI80" s="374">
        <v>118</v>
      </c>
      <c r="BJ80" s="254">
        <v>165.585</v>
      </c>
      <c r="BK80" s="292">
        <f t="shared" si="19"/>
        <v>1373.585</v>
      </c>
      <c r="BL80" s="367">
        <v>1312.7735</v>
      </c>
      <c r="BM80" s="367">
        <v>1312.7735</v>
      </c>
      <c r="BN80" s="367">
        <v>1312.7735</v>
      </c>
      <c r="BO80" s="365">
        <v>1312.7735</v>
      </c>
      <c r="BP80" s="365">
        <f t="shared" si="24"/>
        <v>3938.3205</v>
      </c>
      <c r="BQ80" s="47">
        <f t="shared" si="20"/>
        <v>10160.755000000001</v>
      </c>
      <c r="BR80" s="385"/>
      <c r="BS80" s="385"/>
      <c r="BT80" s="385"/>
    </row>
    <row r="81" spans="2:69" ht="15.75">
      <c r="B81" s="230"/>
      <c r="C81" s="231"/>
      <c r="D81" s="232"/>
      <c r="E81" s="266"/>
      <c r="F81" s="266"/>
      <c r="G81" s="232"/>
      <c r="H81" s="232"/>
      <c r="I81" s="226"/>
      <c r="J81" s="259"/>
      <c r="K81" s="259"/>
      <c r="L81" s="232"/>
      <c r="M81" s="226"/>
      <c r="N81" s="226"/>
      <c r="O81" s="226"/>
      <c r="P81" s="226"/>
      <c r="Q81" s="226"/>
      <c r="R81" s="226"/>
      <c r="S81" s="226"/>
      <c r="T81" s="226"/>
      <c r="U81" s="232" t="s">
        <v>1282</v>
      </c>
      <c r="V81" s="232" t="s">
        <v>2099</v>
      </c>
      <c r="W81" s="226"/>
      <c r="X81" s="260"/>
      <c r="Y81" s="254"/>
      <c r="Z81" s="232"/>
      <c r="AA81" s="232"/>
      <c r="AB81" s="232"/>
      <c r="AC81" s="232"/>
      <c r="AD81" s="232"/>
      <c r="AE81" s="281"/>
      <c r="AF81" s="281"/>
      <c r="AG81" s="228"/>
      <c r="AH81" s="228"/>
      <c r="AI81" s="291"/>
      <c r="AJ81" s="253"/>
      <c r="AK81" s="253"/>
      <c r="AL81" s="232"/>
      <c r="AM81" s="232"/>
      <c r="AN81" s="419"/>
      <c r="AO81" s="232"/>
      <c r="AP81" s="232"/>
      <c r="AQ81" s="226"/>
      <c r="AR81" s="232"/>
      <c r="AS81" s="226"/>
      <c r="AT81" s="232"/>
      <c r="AU81" s="291">
        <f t="shared" si="18"/>
        <v>0</v>
      </c>
      <c r="AV81" s="420"/>
      <c r="AW81" s="421"/>
      <c r="AX81" s="226"/>
      <c r="AY81" s="291"/>
      <c r="AZ81" s="421"/>
      <c r="BA81" s="421"/>
      <c r="BB81" s="226"/>
      <c r="BC81" s="422"/>
      <c r="BD81" s="422"/>
      <c r="BE81" s="374"/>
      <c r="BF81" s="374"/>
      <c r="BG81" s="281"/>
      <c r="BH81" s="281"/>
      <c r="BI81" s="374"/>
      <c r="BJ81" s="291"/>
      <c r="BK81" s="292"/>
      <c r="BL81" s="365"/>
      <c r="BN81" s="364"/>
      <c r="BO81" s="365"/>
      <c r="BP81" s="365"/>
      <c r="BQ81" s="47">
        <f t="shared" si="20"/>
        <v>0</v>
      </c>
    </row>
    <row r="82" spans="2:69" ht="15.75">
      <c r="B82" s="230"/>
      <c r="C82" s="231"/>
      <c r="D82" s="232"/>
      <c r="E82" s="266"/>
      <c r="F82" s="266"/>
      <c r="G82" s="232"/>
      <c r="H82" s="232"/>
      <c r="I82" s="226"/>
      <c r="J82" s="259"/>
      <c r="K82" s="259"/>
      <c r="L82" s="232"/>
      <c r="M82" s="226"/>
      <c r="N82" s="226"/>
      <c r="O82" s="226"/>
      <c r="P82" s="226"/>
      <c r="Q82" s="226"/>
      <c r="R82" s="226"/>
      <c r="S82" s="226"/>
      <c r="T82" s="226"/>
      <c r="U82" s="232"/>
      <c r="V82" s="232"/>
      <c r="W82" s="226"/>
      <c r="X82" s="260"/>
      <c r="Y82" s="254"/>
      <c r="Z82" s="232"/>
      <c r="AA82" s="232"/>
      <c r="AB82" s="232"/>
      <c r="AC82" s="232"/>
      <c r="AD82" s="232"/>
      <c r="AE82" s="281"/>
      <c r="AF82" s="281"/>
      <c r="AG82" s="358">
        <f>SUM(AG2:AG81)</f>
        <v>1200521</v>
      </c>
      <c r="AH82" s="228">
        <v>536960</v>
      </c>
      <c r="AI82" s="291">
        <f>SUM(AI2:AI81)</f>
        <v>1049975.6666000015</v>
      </c>
      <c r="AJ82" s="423">
        <f aca="true" t="shared" si="30" ref="AJ82:AP82">SUM(AJ2:AJ81)</f>
        <v>1734982.2724999995</v>
      </c>
      <c r="AK82" s="291">
        <f t="shared" si="30"/>
        <v>479964</v>
      </c>
      <c r="AL82" s="412">
        <f t="shared" si="30"/>
        <v>479988.54400000005</v>
      </c>
      <c r="AM82" s="412">
        <f t="shared" si="30"/>
        <v>159996.18133333334</v>
      </c>
      <c r="AN82" s="412">
        <f t="shared" si="30"/>
        <v>159988</v>
      </c>
      <c r="AO82" s="412">
        <f t="shared" si="30"/>
        <v>159988</v>
      </c>
      <c r="AP82" s="412">
        <f t="shared" si="30"/>
        <v>159988</v>
      </c>
      <c r="AQ82" s="412">
        <f>SUM(AQ2:AQ81)</f>
        <v>422432</v>
      </c>
      <c r="AR82" s="412">
        <f aca="true" t="shared" si="31" ref="AR82:BD82">SUM(AR2:AR81)</f>
        <v>159988</v>
      </c>
      <c r="AS82" s="412">
        <f t="shared" si="31"/>
        <v>131222</v>
      </c>
      <c r="AT82" s="412">
        <f t="shared" si="31"/>
        <v>131222</v>
      </c>
      <c r="AU82" s="291">
        <f>SUM(AU2:AU81)</f>
        <v>390042</v>
      </c>
      <c r="AV82" s="393">
        <f t="shared" si="31"/>
        <v>130014</v>
      </c>
      <c r="AW82" s="254">
        <f t="shared" si="31"/>
        <v>130014</v>
      </c>
      <c r="AX82" s="291">
        <f>SUM(AX2:AX81)</f>
        <v>130014</v>
      </c>
      <c r="AY82" s="291">
        <f t="shared" si="22"/>
        <v>442544.2725000003</v>
      </c>
      <c r="AZ82" s="291">
        <f>SUM(AZ2:AZ81)</f>
        <v>147514.7575000001</v>
      </c>
      <c r="BA82" s="291">
        <f>SUM(BA2:BA81)</f>
        <v>147514.7575000001</v>
      </c>
      <c r="BB82" s="291">
        <f>SUM(BB2:BB81)</f>
        <v>147514.7575000001</v>
      </c>
      <c r="BC82" s="424">
        <f t="shared" si="31"/>
        <v>1049975.6666000015</v>
      </c>
      <c r="BD82" s="424">
        <f t="shared" si="31"/>
        <v>131246.9583250002</v>
      </c>
      <c r="BE82" s="374"/>
      <c r="BF82" s="374"/>
      <c r="BG82" s="281"/>
      <c r="BH82" s="281"/>
      <c r="BI82" s="291">
        <f aca="true" t="shared" si="32" ref="BI82:BO82">SUM(BI2:BI81)</f>
        <v>12752</v>
      </c>
      <c r="BJ82" s="291">
        <f>SUM(BJ2:BJ81)</f>
        <v>17500.757499999992</v>
      </c>
      <c r="BK82" s="292">
        <f t="shared" si="32"/>
        <v>147514.7575000001</v>
      </c>
      <c r="BL82" s="365">
        <f t="shared" si="32"/>
        <v>141264.16649999988</v>
      </c>
      <c r="BM82" s="365">
        <f t="shared" si="32"/>
        <v>141264.16649999988</v>
      </c>
      <c r="BN82" s="70">
        <f t="shared" si="32"/>
        <v>141264.16649999988</v>
      </c>
      <c r="BO82" s="365">
        <f t="shared" si="32"/>
        <v>141264.16649999988</v>
      </c>
      <c r="BP82" s="365">
        <f t="shared" si="24"/>
        <v>423792.4994999996</v>
      </c>
      <c r="BQ82" s="371">
        <f t="shared" si="20"/>
        <v>1734982.2725000004</v>
      </c>
    </row>
    <row r="83" spans="2:69" ht="21" customHeight="1">
      <c r="B83" s="230"/>
      <c r="C83" s="268" t="s">
        <v>1392</v>
      </c>
      <c r="D83" s="211"/>
      <c r="E83" s="266"/>
      <c r="F83" s="266"/>
      <c r="G83" s="271"/>
      <c r="H83" s="271"/>
      <c r="I83" s="271"/>
      <c r="J83" s="271"/>
      <c r="K83" s="271"/>
      <c r="L83" s="232"/>
      <c r="M83" s="226"/>
      <c r="N83" s="226"/>
      <c r="O83" s="226"/>
      <c r="P83" s="226"/>
      <c r="Q83" s="226"/>
      <c r="R83" s="271"/>
      <c r="S83" s="271"/>
      <c r="T83" s="271"/>
      <c r="U83" s="271"/>
      <c r="V83" s="232"/>
      <c r="W83" s="226"/>
      <c r="X83" s="260"/>
      <c r="Y83" s="254"/>
      <c r="Z83" s="232"/>
      <c r="AA83" s="232"/>
      <c r="AB83" s="232"/>
      <c r="AC83" s="232"/>
      <c r="AD83" s="232"/>
      <c r="AE83" s="232"/>
      <c r="AF83" s="272"/>
      <c r="AG83" s="297"/>
      <c r="AH83" s="296">
        <v>53</v>
      </c>
      <c r="AI83" s="291"/>
      <c r="AJ83" s="291"/>
      <c r="AK83" s="291" t="s">
        <v>1853</v>
      </c>
      <c r="AL83" s="399" t="s">
        <v>256</v>
      </c>
      <c r="AM83" s="399"/>
      <c r="AN83" s="254" t="s">
        <v>2910</v>
      </c>
      <c r="AO83" s="226" t="s">
        <v>2911</v>
      </c>
      <c r="AP83" s="226" t="s">
        <v>1119</v>
      </c>
      <c r="AQ83" s="253" t="s">
        <v>2909</v>
      </c>
      <c r="AR83" s="254" t="s">
        <v>2912</v>
      </c>
      <c r="AS83" s="254" t="s">
        <v>2913</v>
      </c>
      <c r="AT83" s="254" t="s">
        <v>2914</v>
      </c>
      <c r="AU83" s="291" t="s">
        <v>2915</v>
      </c>
      <c r="AV83" s="425" t="s">
        <v>2916</v>
      </c>
      <c r="AW83" s="426" t="s">
        <v>2917</v>
      </c>
      <c r="AX83" s="399" t="s">
        <v>2918</v>
      </c>
      <c r="AY83" s="291" t="s">
        <v>1372</v>
      </c>
      <c r="AZ83" s="399" t="s">
        <v>2919</v>
      </c>
      <c r="BA83" s="399" t="s">
        <v>1646</v>
      </c>
      <c r="BB83" s="422" t="s">
        <v>1647</v>
      </c>
      <c r="BC83" s="422"/>
      <c r="BD83" s="422"/>
      <c r="BE83" s="374">
        <f>SUM(BE2:BE82)</f>
        <v>1371954.0806999998</v>
      </c>
      <c r="BF83" s="374"/>
      <c r="BG83" s="281"/>
      <c r="BH83" s="281"/>
      <c r="BI83" s="232"/>
      <c r="BJ83" s="253"/>
      <c r="BL83" s="364" t="s">
        <v>1743</v>
      </c>
      <c r="BM83" s="365" t="s">
        <v>1283</v>
      </c>
      <c r="BN83" s="369" t="s">
        <v>1646</v>
      </c>
      <c r="BO83" s="369" t="s">
        <v>1647</v>
      </c>
      <c r="BP83" s="364" t="s">
        <v>1372</v>
      </c>
      <c r="BQ83" s="47" t="s">
        <v>840</v>
      </c>
    </row>
    <row r="84" spans="2:62" ht="15.75">
      <c r="B84" s="230"/>
      <c r="C84" s="270"/>
      <c r="D84" s="271"/>
      <c r="E84" s="266"/>
      <c r="F84" s="386"/>
      <c r="G84" s="223"/>
      <c r="H84" s="223"/>
      <c r="I84" s="223"/>
      <c r="J84" s="223"/>
      <c r="K84" s="223"/>
      <c r="L84" s="272"/>
      <c r="M84" s="273"/>
      <c r="N84" s="273"/>
      <c r="O84" s="273"/>
      <c r="P84" s="274"/>
      <c r="Q84" s="274"/>
      <c r="R84" s="223"/>
      <c r="S84" s="223"/>
      <c r="T84" s="274"/>
      <c r="U84" s="223"/>
      <c r="V84" s="272"/>
      <c r="W84" s="297"/>
      <c r="X84" s="275"/>
      <c r="Y84" s="276"/>
      <c r="Z84" s="272"/>
      <c r="AA84" s="272"/>
      <c r="AB84" s="272"/>
      <c r="AC84" s="272"/>
      <c r="AD84" s="272"/>
      <c r="AE84" s="232"/>
      <c r="AF84" s="272"/>
      <c r="AG84" s="297"/>
      <c r="AH84" s="277"/>
      <c r="AI84" s="291"/>
      <c r="AJ84" s="291"/>
      <c r="AK84" s="291"/>
      <c r="AL84" s="374"/>
      <c r="AM84" s="374"/>
      <c r="AN84" s="419"/>
      <c r="AO84" s="232"/>
      <c r="AP84" s="232"/>
      <c r="AQ84" s="253"/>
      <c r="AR84" s="232"/>
      <c r="AS84" s="253"/>
      <c r="AT84" s="232"/>
      <c r="AU84" s="374"/>
      <c r="AV84" s="420"/>
      <c r="AW84" s="421"/>
      <c r="AX84" s="421"/>
      <c r="AY84" s="374"/>
      <c r="AZ84" s="421"/>
      <c r="BA84" s="399"/>
      <c r="BB84" s="422"/>
      <c r="BC84" s="422"/>
      <c r="BD84" s="422"/>
      <c r="BE84" s="374"/>
      <c r="BF84" s="374"/>
      <c r="BG84" s="281"/>
      <c r="BH84" s="281"/>
      <c r="BI84" s="232"/>
      <c r="BJ84" s="253"/>
    </row>
    <row r="85" spans="2:69" ht="15.75">
      <c r="B85" s="230"/>
      <c r="C85" s="231"/>
      <c r="D85" s="232"/>
      <c r="E85" s="266"/>
      <c r="F85" s="266"/>
      <c r="G85" s="232"/>
      <c r="H85" s="232"/>
      <c r="I85" s="226"/>
      <c r="J85" s="259"/>
      <c r="K85" s="259"/>
      <c r="L85" s="232"/>
      <c r="M85" s="226"/>
      <c r="N85" s="226"/>
      <c r="O85" s="226"/>
      <c r="P85" s="226"/>
      <c r="Q85" s="226"/>
      <c r="R85" s="226"/>
      <c r="S85" s="226"/>
      <c r="T85" s="226"/>
      <c r="U85" s="232"/>
      <c r="V85" s="232"/>
      <c r="W85" s="226"/>
      <c r="X85" s="260"/>
      <c r="Y85" s="254"/>
      <c r="Z85" s="232"/>
      <c r="AA85" s="232"/>
      <c r="AB85" s="232"/>
      <c r="AC85" s="232"/>
      <c r="AD85" s="232"/>
      <c r="AE85" s="232"/>
      <c r="AF85" s="359"/>
      <c r="AG85" s="229"/>
      <c r="AH85" s="229"/>
      <c r="AQ85" s="299"/>
      <c r="AS85" s="300"/>
      <c r="BQ85" s="23"/>
    </row>
    <row r="86" spans="2:45" ht="15.75">
      <c r="B86" s="230"/>
      <c r="C86" s="235"/>
      <c r="D86" s="226"/>
      <c r="E86" s="266"/>
      <c r="F86" s="266"/>
      <c r="G86" s="226"/>
      <c r="H86" s="232"/>
      <c r="I86" s="226"/>
      <c r="J86" s="211"/>
      <c r="K86" s="211"/>
      <c r="L86" s="211"/>
      <c r="M86" s="225"/>
      <c r="N86" s="225"/>
      <c r="O86" s="225" t="s">
        <v>1584</v>
      </c>
      <c r="P86" s="271"/>
      <c r="Q86" s="226"/>
      <c r="R86" s="226"/>
      <c r="S86" s="226"/>
      <c r="T86" s="226"/>
      <c r="U86" s="278"/>
      <c r="V86" s="232"/>
      <c r="W86" s="226"/>
      <c r="X86" s="260"/>
      <c r="Y86" s="293" t="s">
        <v>683</v>
      </c>
      <c r="Z86" s="232"/>
      <c r="AA86" s="232"/>
      <c r="AB86" s="232"/>
      <c r="AC86" s="232"/>
      <c r="AD86" s="232"/>
      <c r="AE86" s="232"/>
      <c r="AF86" s="359"/>
      <c r="AG86" s="229"/>
      <c r="AH86" s="229">
        <v>53</v>
      </c>
      <c r="AQ86" s="299"/>
      <c r="AR86" s="303"/>
      <c r="AS86" s="300"/>
    </row>
    <row r="87" spans="2:45" ht="15.75">
      <c r="B87" s="230"/>
      <c r="C87" s="231"/>
      <c r="D87" s="232"/>
      <c r="E87" s="266"/>
      <c r="F87" s="266"/>
      <c r="G87" s="226"/>
      <c r="H87" s="231"/>
      <c r="I87" s="210"/>
      <c r="J87" s="210"/>
      <c r="K87" s="211"/>
      <c r="L87" s="211"/>
      <c r="M87" s="208"/>
      <c r="N87" s="208"/>
      <c r="O87" s="208" t="s">
        <v>1585</v>
      </c>
      <c r="P87" s="226"/>
      <c r="Q87" s="210"/>
      <c r="R87" s="242"/>
      <c r="S87" s="242"/>
      <c r="T87" s="210"/>
      <c r="U87" s="231"/>
      <c r="V87" s="231"/>
      <c r="W87" s="210"/>
      <c r="X87" s="234"/>
      <c r="Y87" s="294"/>
      <c r="Z87" s="231"/>
      <c r="AA87" s="231"/>
      <c r="AB87" s="240"/>
      <c r="AC87" s="240"/>
      <c r="AD87" s="240"/>
      <c r="AE87" s="231"/>
      <c r="AF87" s="360"/>
      <c r="AG87" s="229"/>
      <c r="AH87" s="229"/>
      <c r="AI87" s="326"/>
      <c r="AJ87" s="288"/>
      <c r="AK87" s="308">
        <f>AK82+AQ82+AU82+AY82</f>
        <v>1734982.2725000004</v>
      </c>
      <c r="AL87" s="304"/>
      <c r="AM87" s="304"/>
      <c r="AO87" s="303"/>
      <c r="AQ87" s="299"/>
      <c r="AS87" s="300"/>
    </row>
    <row r="88" spans="2:45" ht="15.75">
      <c r="B88" s="230"/>
      <c r="C88" s="232"/>
      <c r="D88" s="226"/>
      <c r="E88" s="266"/>
      <c r="F88" s="266"/>
      <c r="G88" s="226"/>
      <c r="H88" s="231"/>
      <c r="I88" s="210"/>
      <c r="J88" s="210"/>
      <c r="K88" s="211"/>
      <c r="L88" s="211"/>
      <c r="M88" s="211"/>
      <c r="N88" s="211"/>
      <c r="O88" s="225" t="s">
        <v>810</v>
      </c>
      <c r="P88" s="226"/>
      <c r="Q88" s="210"/>
      <c r="R88" s="242"/>
      <c r="S88" s="242"/>
      <c r="T88" s="210"/>
      <c r="U88" s="279"/>
      <c r="V88" s="231"/>
      <c r="W88" s="210"/>
      <c r="X88" s="234"/>
      <c r="Y88" s="294" t="s">
        <v>2862</v>
      </c>
      <c r="Z88" s="231"/>
      <c r="AA88" s="231"/>
      <c r="AB88" s="240"/>
      <c r="AC88" s="240"/>
      <c r="AD88" s="240"/>
      <c r="AE88" s="231"/>
      <c r="AF88" s="360"/>
      <c r="AG88" s="229"/>
      <c r="AH88" s="229"/>
      <c r="AI88" s="327"/>
      <c r="AJ88" s="289"/>
      <c r="AK88" s="308">
        <f>AK87-AY82</f>
        <v>1292438</v>
      </c>
      <c r="AL88" s="304"/>
      <c r="AM88" s="304"/>
      <c r="AN88" s="307" t="s">
        <v>1371</v>
      </c>
      <c r="AQ88" s="299"/>
      <c r="AS88" s="300"/>
    </row>
    <row r="89" spans="2:45" ht="15.75">
      <c r="B89" s="280"/>
      <c r="C89" s="281"/>
      <c r="D89" s="282"/>
      <c r="E89" s="283"/>
      <c r="F89" s="283"/>
      <c r="G89" s="231"/>
      <c r="H89" s="231"/>
      <c r="I89" s="210"/>
      <c r="J89" s="209"/>
      <c r="K89" s="210"/>
      <c r="L89" s="231"/>
      <c r="M89" s="210"/>
      <c r="N89" s="210"/>
      <c r="O89" s="208"/>
      <c r="P89" s="226"/>
      <c r="Q89" s="210"/>
      <c r="R89" s="210"/>
      <c r="S89" s="210"/>
      <c r="T89" s="210"/>
      <c r="U89" s="232"/>
      <c r="V89" s="231"/>
      <c r="W89" s="210"/>
      <c r="X89" s="234"/>
      <c r="Y89" s="294" t="s">
        <v>2861</v>
      </c>
      <c r="Z89" s="231"/>
      <c r="AA89" s="231"/>
      <c r="AB89" s="240"/>
      <c r="AC89" s="240"/>
      <c r="AD89" s="240"/>
      <c r="AE89" s="231"/>
      <c r="AF89" s="360"/>
      <c r="AG89" s="229">
        <v>70707</v>
      </c>
      <c r="AH89" s="229"/>
      <c r="AI89" s="326"/>
      <c r="AJ89" s="288" t="s">
        <v>2666</v>
      </c>
      <c r="AK89" s="308"/>
      <c r="AL89" s="304"/>
      <c r="AM89" s="304"/>
      <c r="AN89" s="305" t="s">
        <v>2670</v>
      </c>
      <c r="AQ89" s="299"/>
      <c r="AR89" s="372"/>
      <c r="AS89" s="300"/>
    </row>
    <row r="90" spans="2:45" ht="15.75">
      <c r="B90" s="280"/>
      <c r="C90" s="281"/>
      <c r="D90" s="282"/>
      <c r="E90" s="283"/>
      <c r="F90" s="283"/>
      <c r="G90" s="231"/>
      <c r="H90" s="231"/>
      <c r="I90" s="210"/>
      <c r="J90" s="209"/>
      <c r="K90" s="209"/>
      <c r="L90" s="231"/>
      <c r="M90" s="210"/>
      <c r="N90" s="210"/>
      <c r="O90" s="210"/>
      <c r="P90" s="226"/>
      <c r="Q90" s="210"/>
      <c r="R90" s="210"/>
      <c r="S90" s="210"/>
      <c r="T90" s="210"/>
      <c r="U90" s="279"/>
      <c r="V90" s="231"/>
      <c r="W90" s="210"/>
      <c r="X90" s="234"/>
      <c r="Y90" s="239" t="s">
        <v>2871</v>
      </c>
      <c r="Z90" s="210" t="s">
        <v>2863</v>
      </c>
      <c r="AA90" s="231"/>
      <c r="AB90" s="240"/>
      <c r="AC90" s="240"/>
      <c r="AD90" s="240"/>
      <c r="AE90" s="231"/>
      <c r="AF90" s="360"/>
      <c r="AG90" s="229"/>
      <c r="AH90" s="229"/>
      <c r="AI90" s="326"/>
      <c r="AJ90" s="288" t="s">
        <v>2667</v>
      </c>
      <c r="AK90" s="308"/>
      <c r="AL90" s="306"/>
      <c r="AM90" s="306"/>
      <c r="AN90" s="307" t="s">
        <v>2671</v>
      </c>
      <c r="AQ90" s="299"/>
      <c r="AS90" s="300"/>
    </row>
    <row r="91" spans="2:45" ht="15.75">
      <c r="B91" s="280"/>
      <c r="C91" s="281"/>
      <c r="D91" s="282"/>
      <c r="E91" s="283"/>
      <c r="F91" s="283"/>
      <c r="G91" s="231"/>
      <c r="H91" s="231"/>
      <c r="I91" s="210"/>
      <c r="J91" s="209"/>
      <c r="K91" s="209"/>
      <c r="L91" s="231"/>
      <c r="M91" s="210"/>
      <c r="N91" s="210"/>
      <c r="O91" s="210"/>
      <c r="P91" s="226"/>
      <c r="Q91" s="210"/>
      <c r="R91" s="210"/>
      <c r="S91" s="210"/>
      <c r="T91" s="210"/>
      <c r="U91" s="231"/>
      <c r="V91" s="284"/>
      <c r="W91" s="210"/>
      <c r="X91" s="234"/>
      <c r="Y91" s="239"/>
      <c r="Z91" s="210" t="s">
        <v>2864</v>
      </c>
      <c r="AA91" s="231"/>
      <c r="AB91" s="240"/>
      <c r="AC91" s="240"/>
      <c r="AD91" s="240"/>
      <c r="AE91" s="267"/>
      <c r="AF91" s="267"/>
      <c r="AG91" s="229"/>
      <c r="AH91" s="229"/>
      <c r="AI91" s="327"/>
      <c r="AJ91" s="289" t="s">
        <v>2668</v>
      </c>
      <c r="AK91" s="304"/>
      <c r="AL91" s="308"/>
      <c r="AM91" s="308"/>
      <c r="AN91" s="309"/>
      <c r="AQ91" s="299"/>
      <c r="AR91" s="372"/>
      <c r="AS91" s="300"/>
    </row>
    <row r="92" spans="2:56" ht="15.75">
      <c r="B92" s="280"/>
      <c r="C92" s="281"/>
      <c r="D92" s="282"/>
      <c r="E92" s="232"/>
      <c r="F92" s="232"/>
      <c r="G92" s="231"/>
      <c r="H92" s="231"/>
      <c r="I92" s="210"/>
      <c r="J92" s="209"/>
      <c r="K92" s="279"/>
      <c r="L92" s="231"/>
      <c r="M92" s="210"/>
      <c r="N92" s="210"/>
      <c r="O92" s="210"/>
      <c r="P92" s="226"/>
      <c r="Q92" s="210"/>
      <c r="R92" s="210"/>
      <c r="S92" s="210"/>
      <c r="T92" s="210"/>
      <c r="U92" s="285"/>
      <c r="V92" s="231"/>
      <c r="W92" s="234"/>
      <c r="X92" s="239"/>
      <c r="Y92" s="210" t="s">
        <v>2865</v>
      </c>
      <c r="Z92" s="210" t="s">
        <v>2866</v>
      </c>
      <c r="AA92" s="240"/>
      <c r="AB92" s="240"/>
      <c r="AC92" s="240"/>
      <c r="AD92" s="231"/>
      <c r="AE92" s="267"/>
      <c r="AF92" s="267"/>
      <c r="AG92" s="286"/>
      <c r="AH92" s="286"/>
      <c r="AI92" s="328"/>
      <c r="AJ92" s="361" t="s">
        <v>2669</v>
      </c>
      <c r="AK92" s="330"/>
      <c r="AL92" s="310"/>
      <c r="AM92" s="310"/>
      <c r="AN92" s="307" t="s">
        <v>1415</v>
      </c>
      <c r="AP92" s="311"/>
      <c r="AQ92" s="295"/>
      <c r="AR92" s="300"/>
      <c r="AS92" s="303"/>
      <c r="AZ92" s="370"/>
      <c r="BB92" s="312"/>
      <c r="BC92" s="312"/>
      <c r="BD92" s="312"/>
    </row>
    <row r="93" spans="2:45" ht="15.75">
      <c r="B93" s="280"/>
      <c r="C93" s="281"/>
      <c r="D93" s="282"/>
      <c r="E93" s="283"/>
      <c r="F93" s="283"/>
      <c r="G93" s="231"/>
      <c r="H93" s="231"/>
      <c r="I93" s="210"/>
      <c r="J93" s="209"/>
      <c r="K93" s="209"/>
      <c r="L93" s="231"/>
      <c r="M93" s="210"/>
      <c r="N93" s="210"/>
      <c r="O93" s="210"/>
      <c r="P93" s="226"/>
      <c r="Q93" s="210"/>
      <c r="R93" s="210"/>
      <c r="S93" s="210"/>
      <c r="T93" s="210"/>
      <c r="U93" s="231"/>
      <c r="V93" s="231"/>
      <c r="W93" s="210"/>
      <c r="X93" s="234"/>
      <c r="Y93" s="239"/>
      <c r="Z93" s="210" t="s">
        <v>2867</v>
      </c>
      <c r="AA93" s="231"/>
      <c r="AB93" s="240"/>
      <c r="AC93" s="240"/>
      <c r="AD93" s="240"/>
      <c r="AE93" s="267"/>
      <c r="AF93" s="267"/>
      <c r="AG93" s="229"/>
      <c r="AH93" s="229"/>
      <c r="AI93" s="327"/>
      <c r="AJ93" s="289"/>
      <c r="AK93" s="304"/>
      <c r="AL93" s="313"/>
      <c r="AM93" s="313"/>
      <c r="AN93" s="307" t="s">
        <v>1809</v>
      </c>
      <c r="AQ93" s="299"/>
      <c r="AS93" s="300"/>
    </row>
    <row r="94" spans="2:45" ht="15.75">
      <c r="B94" s="280"/>
      <c r="C94" s="281"/>
      <c r="D94" s="281"/>
      <c r="E94" s="283"/>
      <c r="F94" s="283"/>
      <c r="G94" s="231"/>
      <c r="H94" s="231"/>
      <c r="I94" s="210"/>
      <c r="J94" s="209"/>
      <c r="K94" s="209"/>
      <c r="L94" s="231"/>
      <c r="M94" s="210"/>
      <c r="N94" s="210"/>
      <c r="O94" s="210"/>
      <c r="P94" s="226"/>
      <c r="Q94" s="210"/>
      <c r="R94" s="210"/>
      <c r="S94" s="210"/>
      <c r="T94" s="210"/>
      <c r="U94" s="231"/>
      <c r="V94" s="231"/>
      <c r="W94" s="210"/>
      <c r="X94" s="234"/>
      <c r="Y94" s="239"/>
      <c r="Z94" s="210"/>
      <c r="AA94" s="231"/>
      <c r="AB94" s="240"/>
      <c r="AC94" s="240"/>
      <c r="AD94" s="240"/>
      <c r="AE94" s="267"/>
      <c r="AF94" s="267"/>
      <c r="AG94" s="229"/>
      <c r="AH94" s="229"/>
      <c r="AI94" s="327"/>
      <c r="AJ94" s="289"/>
      <c r="AK94" s="304"/>
      <c r="AN94" s="307" t="s">
        <v>2672</v>
      </c>
      <c r="AQ94" s="299"/>
      <c r="AS94" s="311">
        <f>AY82+AU82+AQ82+AK82</f>
        <v>1734982.2725000004</v>
      </c>
    </row>
    <row r="95" spans="2:49" ht="19.5">
      <c r="B95" s="280"/>
      <c r="C95" s="281"/>
      <c r="D95" s="281"/>
      <c r="E95" s="281"/>
      <c r="F95" s="281"/>
      <c r="G95" s="231"/>
      <c r="H95" s="231"/>
      <c r="I95" s="210"/>
      <c r="J95" s="209"/>
      <c r="K95" s="209"/>
      <c r="L95" s="231"/>
      <c r="M95" s="210"/>
      <c r="N95" s="210"/>
      <c r="O95" s="210"/>
      <c r="P95" s="226"/>
      <c r="Q95" s="210"/>
      <c r="R95" s="210"/>
      <c r="S95" s="210"/>
      <c r="T95" s="210"/>
      <c r="U95" s="231"/>
      <c r="V95" s="231"/>
      <c r="W95" s="210"/>
      <c r="X95" s="234"/>
      <c r="Y95" s="239" t="s">
        <v>2872</v>
      </c>
      <c r="Z95" s="210" t="s">
        <v>2868</v>
      </c>
      <c r="AA95" s="231"/>
      <c r="AB95" s="240"/>
      <c r="AC95" s="240"/>
      <c r="AD95" s="240"/>
      <c r="AE95" s="267"/>
      <c r="AF95" s="267"/>
      <c r="AG95" s="229"/>
      <c r="AH95" s="229"/>
      <c r="AI95" s="327"/>
      <c r="AJ95" s="289"/>
      <c r="AK95" s="304"/>
      <c r="AN95" s="307" t="s">
        <v>1160</v>
      </c>
      <c r="AQ95" s="299"/>
      <c r="AR95" s="298" t="s">
        <v>1392</v>
      </c>
      <c r="AS95" s="314"/>
      <c r="AT95" s="314"/>
      <c r="AU95" s="315"/>
      <c r="AV95" s="316"/>
      <c r="AW95" s="317"/>
    </row>
    <row r="96" spans="2:49" ht="19.5">
      <c r="B96" s="280"/>
      <c r="C96" s="281"/>
      <c r="D96" s="281"/>
      <c r="E96" s="281"/>
      <c r="F96" s="281"/>
      <c r="G96" s="231"/>
      <c r="H96" s="231"/>
      <c r="I96" s="210"/>
      <c r="J96" s="209"/>
      <c r="K96" s="209"/>
      <c r="L96" s="231"/>
      <c r="M96" s="210"/>
      <c r="N96" s="210"/>
      <c r="O96" s="210"/>
      <c r="P96" s="226"/>
      <c r="Q96" s="210"/>
      <c r="R96" s="210"/>
      <c r="S96" s="210"/>
      <c r="T96" s="210"/>
      <c r="U96" s="231"/>
      <c r="V96" s="231"/>
      <c r="W96" s="210"/>
      <c r="X96" s="234"/>
      <c r="Y96" s="239"/>
      <c r="Z96" s="210" t="s">
        <v>2869</v>
      </c>
      <c r="AA96" s="231"/>
      <c r="AB96" s="240"/>
      <c r="AC96" s="240"/>
      <c r="AD96" s="240"/>
      <c r="AE96" s="267"/>
      <c r="AF96" s="267"/>
      <c r="AG96" s="229"/>
      <c r="AH96" s="229"/>
      <c r="AI96" s="327"/>
      <c r="AJ96" s="289"/>
      <c r="AK96" s="304"/>
      <c r="AL96" s="308"/>
      <c r="AM96" s="308"/>
      <c r="AN96" s="307" t="s">
        <v>1807</v>
      </c>
      <c r="AP96" s="318"/>
      <c r="AQ96" s="304"/>
      <c r="AR96" s="318"/>
      <c r="AS96" s="314"/>
      <c r="AT96" s="314"/>
      <c r="AU96" s="315"/>
      <c r="AV96" s="316"/>
      <c r="AW96" s="317"/>
    </row>
    <row r="97" spans="2:48" ht="19.5">
      <c r="B97" s="280"/>
      <c r="C97" s="281"/>
      <c r="D97" s="281"/>
      <c r="E97" s="283"/>
      <c r="F97" s="283"/>
      <c r="G97" s="231"/>
      <c r="H97" s="231"/>
      <c r="I97" s="210"/>
      <c r="J97" s="209"/>
      <c r="K97" s="209"/>
      <c r="L97" s="231"/>
      <c r="M97" s="210"/>
      <c r="N97" s="210"/>
      <c r="O97" s="210"/>
      <c r="P97" s="226"/>
      <c r="Q97" s="210"/>
      <c r="R97" s="210"/>
      <c r="S97" s="210"/>
      <c r="T97" s="210"/>
      <c r="U97" s="231"/>
      <c r="V97" s="231"/>
      <c r="W97" s="210"/>
      <c r="X97" s="234"/>
      <c r="Y97" s="294" t="s">
        <v>2870</v>
      </c>
      <c r="Z97" s="269" t="s">
        <v>2873</v>
      </c>
      <c r="AA97" s="231"/>
      <c r="AB97" s="240"/>
      <c r="AC97" s="240"/>
      <c r="AD97" s="240"/>
      <c r="AE97" s="267"/>
      <c r="AF97" s="267"/>
      <c r="AI97" s="327"/>
      <c r="AJ97" s="289"/>
      <c r="AK97" s="304"/>
      <c r="AL97" s="308"/>
      <c r="AM97" s="308"/>
      <c r="AN97" s="307" t="s">
        <v>1808</v>
      </c>
      <c r="AQ97" s="299"/>
      <c r="AS97" s="314"/>
      <c r="AT97" s="314"/>
      <c r="AU97" s="315"/>
      <c r="AV97" s="319"/>
    </row>
    <row r="98" spans="2:48" ht="19.5">
      <c r="B98" s="280"/>
      <c r="C98" s="281"/>
      <c r="D98" s="281"/>
      <c r="E98" s="283"/>
      <c r="F98" s="283"/>
      <c r="G98" s="231"/>
      <c r="H98" s="231"/>
      <c r="I98" s="210"/>
      <c r="J98" s="209"/>
      <c r="K98" s="209"/>
      <c r="L98" s="231"/>
      <c r="M98" s="210"/>
      <c r="N98" s="210"/>
      <c r="O98" s="210"/>
      <c r="P98" s="226"/>
      <c r="Q98" s="210"/>
      <c r="R98" s="210"/>
      <c r="S98" s="210"/>
      <c r="T98" s="210"/>
      <c r="U98" s="231"/>
      <c r="V98" s="231"/>
      <c r="W98" s="210"/>
      <c r="X98" s="234"/>
      <c r="Y98" s="294"/>
      <c r="Z98" s="269" t="s">
        <v>2874</v>
      </c>
      <c r="AA98" s="231"/>
      <c r="AB98" s="240"/>
      <c r="AC98" s="240"/>
      <c r="AD98" s="240"/>
      <c r="AE98" s="267"/>
      <c r="AF98" s="267"/>
      <c r="AI98" s="327"/>
      <c r="AJ98" s="289"/>
      <c r="AK98" s="304"/>
      <c r="AL98" s="308"/>
      <c r="AM98" s="308"/>
      <c r="AQ98" s="299"/>
      <c r="AS98" s="300"/>
      <c r="AU98" s="320"/>
      <c r="AV98" s="321"/>
    </row>
    <row r="99" spans="2:45" ht="15.75">
      <c r="B99" s="280"/>
      <c r="C99" s="281"/>
      <c r="D99" s="281"/>
      <c r="E99" s="283"/>
      <c r="F99" s="283"/>
      <c r="G99" s="231"/>
      <c r="H99" s="231"/>
      <c r="I99" s="210"/>
      <c r="J99" s="209"/>
      <c r="K99" s="209"/>
      <c r="L99" s="231"/>
      <c r="M99" s="210"/>
      <c r="N99" s="210"/>
      <c r="O99" s="210"/>
      <c r="P99" s="226"/>
      <c r="Q99" s="210"/>
      <c r="R99" s="210"/>
      <c r="S99" s="210"/>
      <c r="T99" s="210"/>
      <c r="U99" s="231"/>
      <c r="V99" s="231"/>
      <c r="W99" s="210"/>
      <c r="X99" s="234"/>
      <c r="Y99" s="239"/>
      <c r="Z99" s="231"/>
      <c r="AA99" s="231"/>
      <c r="AB99" s="240"/>
      <c r="AC99" s="240"/>
      <c r="AD99" s="240"/>
      <c r="AE99" s="267"/>
      <c r="AF99" s="267"/>
      <c r="AI99" s="327"/>
      <c r="AJ99" s="289"/>
      <c r="AK99" s="304"/>
      <c r="AL99" s="299"/>
      <c r="AM99" s="299"/>
      <c r="AQ99" s="299"/>
      <c r="AS99" s="300"/>
    </row>
    <row r="100" spans="2:45" ht="15.75">
      <c r="B100" s="280"/>
      <c r="C100" s="281"/>
      <c r="D100" s="281"/>
      <c r="E100" s="283"/>
      <c r="F100" s="283"/>
      <c r="G100" s="231"/>
      <c r="H100" s="231"/>
      <c r="I100" s="210"/>
      <c r="J100" s="209"/>
      <c r="K100" s="209"/>
      <c r="L100" s="231"/>
      <c r="M100" s="210"/>
      <c r="N100" s="210"/>
      <c r="O100" s="210"/>
      <c r="P100" s="226"/>
      <c r="Q100" s="210"/>
      <c r="R100" s="210"/>
      <c r="S100" s="210"/>
      <c r="T100" s="210"/>
      <c r="U100" s="231"/>
      <c r="V100" s="231"/>
      <c r="W100" s="210"/>
      <c r="X100" s="234"/>
      <c r="Y100" s="239"/>
      <c r="Z100" s="231"/>
      <c r="AA100" s="231"/>
      <c r="AB100" s="240"/>
      <c r="AC100" s="240"/>
      <c r="AD100" s="240"/>
      <c r="AE100" s="267"/>
      <c r="AF100" s="267"/>
      <c r="AL100" s="299"/>
      <c r="AM100" s="299"/>
      <c r="AN100" s="305"/>
      <c r="AP100" s="318"/>
      <c r="AQ100" s="299"/>
      <c r="AS100" s="300"/>
    </row>
    <row r="101" spans="3:45" ht="18">
      <c r="C101" s="224"/>
      <c r="U101" s="204"/>
      <c r="V101" s="204"/>
      <c r="W101" s="216"/>
      <c r="X101" s="217"/>
      <c r="Y101" s="218"/>
      <c r="Z101" s="204"/>
      <c r="AA101" s="204"/>
      <c r="AB101" s="205"/>
      <c r="AC101" s="205"/>
      <c r="AD101" s="205"/>
      <c r="AE101" s="206"/>
      <c r="AF101" s="206"/>
      <c r="AG101" s="220"/>
      <c r="AH101" s="220"/>
      <c r="AI101" s="329"/>
      <c r="AN101" s="305"/>
      <c r="AP101" s="322"/>
      <c r="AQ101" s="299"/>
      <c r="AS101" s="300"/>
    </row>
    <row r="102" spans="3:45" ht="18">
      <c r="C102" s="224"/>
      <c r="U102" s="204"/>
      <c r="V102" s="204"/>
      <c r="W102" s="216"/>
      <c r="X102" s="217"/>
      <c r="Y102" s="218"/>
      <c r="Z102" s="204"/>
      <c r="AA102" s="204"/>
      <c r="AB102" s="205"/>
      <c r="AC102" s="205"/>
      <c r="AD102" s="205"/>
      <c r="AE102" s="206"/>
      <c r="AF102" s="206"/>
      <c r="AG102" s="220"/>
      <c r="AH102" s="220"/>
      <c r="AI102" s="329"/>
      <c r="AN102" s="305"/>
      <c r="AQ102" s="295"/>
      <c r="AS102" s="300"/>
    </row>
    <row r="103" spans="3:45" ht="18">
      <c r="C103" s="224"/>
      <c r="U103" s="204"/>
      <c r="V103" s="204"/>
      <c r="W103" s="216"/>
      <c r="X103" s="217"/>
      <c r="Y103" s="218"/>
      <c r="Z103" s="204"/>
      <c r="AA103" s="204"/>
      <c r="AB103" s="205"/>
      <c r="AC103" s="205"/>
      <c r="AD103" s="205"/>
      <c r="AE103" s="206"/>
      <c r="AF103" s="206"/>
      <c r="AG103" s="220"/>
      <c r="AH103" s="220"/>
      <c r="AI103" s="329"/>
      <c r="AQ103" s="299"/>
      <c r="AS103" s="300"/>
    </row>
    <row r="104" ht="18">
      <c r="C104" s="224"/>
    </row>
    <row r="105" ht="18">
      <c r="C105" s="224"/>
    </row>
    <row r="106" ht="18">
      <c r="C106" s="224"/>
    </row>
    <row r="107" ht="18">
      <c r="C107" s="224"/>
    </row>
    <row r="108" ht="18">
      <c r="C108" s="224"/>
    </row>
    <row r="109" ht="18">
      <c r="C109" s="224"/>
    </row>
    <row r="110" ht="18">
      <c r="C110" s="224"/>
    </row>
    <row r="111" ht="18">
      <c r="C111" s="224"/>
    </row>
    <row r="112" ht="18">
      <c r="C112" s="224"/>
    </row>
    <row r="113" ht="18">
      <c r="C113" s="224"/>
    </row>
    <row r="114" ht="18">
      <c r="C114" s="224"/>
    </row>
    <row r="115" ht="18">
      <c r="C115" s="224"/>
    </row>
    <row r="116" ht="18">
      <c r="C116" s="224"/>
    </row>
    <row r="117" ht="18">
      <c r="C117" s="224"/>
    </row>
    <row r="118" ht="18">
      <c r="C118" s="224"/>
    </row>
    <row r="119" ht="18">
      <c r="C119" s="224"/>
    </row>
  </sheetData>
  <sheetProtection/>
  <hyperlinks>
    <hyperlink ref="O2" r:id="rId1" display="valentin_aldea@yahoo.com"/>
    <hyperlink ref="O48" r:id="rId2" display="ivanelena99@yahoo.com"/>
    <hyperlink ref="O9" r:id="rId3" display="giani.birza@gmail.com"/>
    <hyperlink ref="O10" r:id="rId4" display="bita.georgiana@yahoo.com"/>
    <hyperlink ref="O5" r:id="rId5" display="centrulmedicalprolife@yahoo.com"/>
    <hyperlink ref="O11" r:id="rId6" display="gabybircu@gmail.com"/>
    <hyperlink ref="O12" r:id="rId7" display="diculescualina@yahoo.com"/>
    <hyperlink ref="O13" r:id="rId8" display="valentinbusca@yahoo.com"/>
    <hyperlink ref="O14" r:id="rId9" display="valentinbusca@yahoo.com"/>
    <hyperlink ref="O15" r:id="rId10" display="moniquecari@gmail.com"/>
    <hyperlink ref="O19" r:id="rId11" display="dr.iuliacocoru@yahoo.com"/>
    <hyperlink ref="O4" r:id="rId12" display="chetanlucian@yahoo.com"/>
    <hyperlink ref="O39" r:id="rId13" display="exceldent@gmail.com"/>
    <hyperlink ref="O17" r:id="rId14" display="caroldavila_tgv@yahoo.com"/>
    <hyperlink ref="O20" r:id="rId15" display="lauracojocaru11@yahoo.com"/>
    <hyperlink ref="O22" r:id="rId16" display="cmi.cdv@gmail.com"/>
    <hyperlink ref="O8" r:id="rId17" display="razvan_balica@yahoo.com"/>
    <hyperlink ref="O24" r:id="rId18" display="dancatadan@yahoo.com"/>
    <hyperlink ref="O30" r:id="rId19" display="drdavidio@yahoo.com"/>
    <hyperlink ref="O31" r:id="rId20" display="carmenmilea64@yahoo.com"/>
    <hyperlink ref="O33" r:id="rId21" display="georgepws@yahoo.com"/>
    <hyperlink ref="O34" r:id="rId22" display="mihaela.dragoi@yahoo.com"/>
    <hyperlink ref="O40" r:id="rId23" display="decebal.georgescu@yahoo.com"/>
    <hyperlink ref="O41" r:id="rId24" display="gheboianu_tamara@yahoo.com"/>
    <hyperlink ref="O45" r:id="rId25" display="theobald_azur@yahoo.com"/>
    <hyperlink ref="O47" r:id="rId26" display="cristina.stom@yahoo.com"/>
    <hyperlink ref="O46" r:id="rId27" display="dr.anaionascu@gmail.com"/>
    <hyperlink ref="O49" r:id="rId28" display="daniela.leu1@gmail.com"/>
    <hyperlink ref="O42" r:id="rId29" display="gflorina68@yahoo.com"/>
    <hyperlink ref="O38" r:id="rId30" display="monicaenescu@yahoo.com"/>
    <hyperlink ref="O21" r:id="rId31" display="cmidconstantinescu@gmail.com"/>
    <hyperlink ref="O50" r:id="rId32" display="diana_drstoma@yahoo.com"/>
    <hyperlink ref="O44" r:id="rId33" display="iuliaholban@gmail.com"/>
    <hyperlink ref="O53" r:id="rId34" display="alexandru@mariutan.ro"/>
    <hyperlink ref="O57" r:id="rId35" display="milosamali@yahoo.com"/>
    <hyperlink ref="O58" r:id="rId36" display="roxana.mitrescu@yahoo.com"/>
    <hyperlink ref="O54" r:id="rId37" display="dr.marianica@gmail.com"/>
    <hyperlink ref="O60" r:id="rId38" display="nitescu_e48@yahoo.com"/>
    <hyperlink ref="O71" r:id="rId39" display="savumihai_x@yahoo.com"/>
    <hyperlink ref="O61" r:id="rId40" display="pavelloredana1973@yahoo.com"/>
    <hyperlink ref="O62" r:id="rId41" display="c.pencea@yahoo.com"/>
    <hyperlink ref="O63" r:id="rId42" display="razvanpetrescu@yahoo.com"/>
    <hyperlink ref="O76" r:id="rId43" display="roxanad81@yahoo.com"/>
    <hyperlink ref="O66" r:id="rId44" display="cosminaploscaru@yahoo.com"/>
    <hyperlink ref="O67" r:id="rId45" display="antoniu.popescu@yahoo.com"/>
    <hyperlink ref="O70" r:id="rId46" display="sorinaraducanu@yahoo.com"/>
    <hyperlink ref="O23" r:id="rId47" display="gheparvan@gmail.com"/>
    <hyperlink ref="O78" r:id="rId48" display="tomamagdalena98@yahoo.com"/>
    <hyperlink ref="O77" r:id="rId49" display="coditatatiana@yahoo.com  "/>
    <hyperlink ref="O65" r:id="rId50" display="aldescunicoleta@yahoo.com"/>
    <hyperlink ref="O36" r:id="rId51" display="dr_laura_dumitrescu@yahoo.com"/>
    <hyperlink ref="O16" r:id="rId52" display="tcalincornel@yahoo.com"/>
    <hyperlink ref="O69" r:id="rId53" display="anca.buttenfly@yahoo.com"/>
    <hyperlink ref="O29" r:id="rId54" display="elenadavid17@yahoo.com"/>
    <hyperlink ref="O32" r:id="rId55" display="bogandinu70@yahoo.com"/>
    <hyperlink ref="O55" r:id="rId56" display="mihairaluca14@yahoo.com"/>
    <hyperlink ref="O56" r:id="rId57" display="milaniamir@yahoo.com"/>
    <hyperlink ref="O52" r:id="rId58" display="cmimarinlucian@yahoo.com"/>
    <hyperlink ref="O59" r:id="rId59" display="mitreaelenamaria@gmail.com"/>
    <hyperlink ref="O64" r:id="rId60" display="anca_ioana76@yahoo.com"/>
    <hyperlink ref="O37" r:id="rId61" display="dumitru.bianca15@yahoo.com"/>
    <hyperlink ref="O75" r:id="rId62" display="ms.andreea@yahoo.com"/>
    <hyperlink ref="O73" r:id="rId63" display="lila_stoica@yahoo.com"/>
    <hyperlink ref="O74" r:id="rId64" display="stroecalin@yahoo.com"/>
    <hyperlink ref="O68" r:id="rId65" display="gianinacarla.pupezescu@gmail.com"/>
    <hyperlink ref="O35" r:id="rId66" display="dragulin_felicia@yahoo.com"/>
    <hyperlink ref="O43" r:id="rId67" display="giurca_mihai2007@yahoo.com"/>
    <hyperlink ref="O3" r:id="rId68" display="doinaanghelescu62@gmail.com"/>
    <hyperlink ref="O72" r:id="rId69" display="elena_statescu@yahoo.com"/>
    <hyperlink ref="O80" r:id="rId70" display="niculescuralucaelena@yahoo.com"/>
    <hyperlink ref="O79" r:id="rId71" display="oanamogos@yahoo.com"/>
    <hyperlink ref="O27" r:id="rId72" display="loana.cazanescu@yahoo.com"/>
    <hyperlink ref="O28" r:id="rId73" display="vladimir.dragoi@yahoo.com"/>
  </hyperlinks>
  <printOptions/>
  <pageMargins left="0.75" right="0.75" top="1" bottom="1" header="0.5" footer="0.5"/>
  <pageSetup horizontalDpi="600" verticalDpi="600" orientation="landscape" scale="42" r:id="rId76"/>
  <colBreaks count="1" manualBreakCount="1">
    <brk id="62" max="118" man="1"/>
  </colBreaks>
  <legacyDrawing r:id="rId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tomsa</dc:creator>
  <cp:keywords/>
  <dc:description/>
  <cp:lastModifiedBy>Admin</cp:lastModifiedBy>
  <cp:lastPrinted>2015-08-25T11:55:56Z</cp:lastPrinted>
  <dcterms:created xsi:type="dcterms:W3CDTF">2005-03-22T18:16:49Z</dcterms:created>
  <dcterms:modified xsi:type="dcterms:W3CDTF">2016-01-06T11:21:16Z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